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250" windowHeight="11565" tabRatio="833" activeTab="1"/>
  </bookViews>
  <sheets>
    <sheet name="普通高中" sheetId="40" r:id="rId1"/>
    <sheet name="体优" sheetId="43" r:id="rId2"/>
    <sheet name="艺优" sheetId="44" r:id="rId3"/>
    <sheet name="和平" sheetId="45" r:id="rId4"/>
    <sheet name="沈河" sheetId="46" r:id="rId5"/>
    <sheet name="大东" sheetId="47" r:id="rId6"/>
    <sheet name="皇姑" sheetId="48" r:id="rId7"/>
    <sheet name="铁西" sheetId="49" r:id="rId8"/>
    <sheet name="苏家屯" sheetId="50" r:id="rId9"/>
    <sheet name="浑南" sheetId="51" r:id="rId10"/>
    <sheet name="沈北" sheetId="52" r:id="rId11"/>
    <sheet name="于洪" sheetId="53" r:id="rId12"/>
    <sheet name="辽中" sheetId="54" r:id="rId13"/>
    <sheet name="康平" sheetId="55" r:id="rId14"/>
    <sheet name="法库" sheetId="56" r:id="rId15"/>
    <sheet name="新民" sheetId="57" r:id="rId16"/>
    <sheet name="朝一中" sheetId="58" r:id="rId17"/>
    <sheet name="中职-初中" sheetId="59" r:id="rId18"/>
    <sheet name="中职-高中" sheetId="60" r:id="rId19"/>
    <sheet name="技校1" sheetId="61" r:id="rId20"/>
    <sheet name="技校2" sheetId="62" r:id="rId21"/>
  </sheets>
  <definedNames>
    <definedName name="_xlnm._FilterDatabase" localSheetId="0" hidden="1">普通高中!$A$4:$AA$91</definedName>
    <definedName name="_xlnm._FilterDatabase" localSheetId="1" hidden="1">体优!$A$3:$J$3</definedName>
    <definedName name="_xlnm._FilterDatabase" localSheetId="2" hidden="1">艺优!$A$4:$J$4</definedName>
    <definedName name="_xlnm.Print_Area" localSheetId="0">普通高中!$A$1:$W$92</definedName>
    <definedName name="_xlnm.Print_Area" localSheetId="17">'中职-初中'!$A$1:$J$541</definedName>
    <definedName name="_xlnm.Print_Titles" localSheetId="19">技校1!$2:$3</definedName>
    <definedName name="_xlnm.Print_Titles" localSheetId="20">技校2!$2:$3</definedName>
    <definedName name="_xlnm.Print_Titles" localSheetId="0">普通高中!$2:$4</definedName>
    <definedName name="_xlnm.Print_Titles" localSheetId="1">体优!$2:$3</definedName>
    <definedName name="_xlnm.Print_Titles" localSheetId="2">艺优!$2:$3</definedName>
  </definedNames>
  <calcPr calcId="162913"/>
</workbook>
</file>

<file path=xl/calcChain.xml><?xml version="1.0" encoding="utf-8"?>
<calcChain xmlns="http://schemas.openxmlformats.org/spreadsheetml/2006/main">
  <c r="E15" i="61" l="1"/>
  <c r="E6" i="61"/>
  <c r="E4" i="60"/>
  <c r="E509" i="59"/>
  <c r="E499" i="59"/>
  <c r="E301" i="59"/>
  <c r="E241" i="59"/>
  <c r="E197" i="59"/>
  <c r="E134" i="59"/>
  <c r="E5" i="59"/>
  <c r="E4" i="59" l="1"/>
  <c r="B4" i="58"/>
  <c r="C4" i="51" l="1"/>
  <c r="B4" i="51"/>
  <c r="B4" i="50"/>
  <c r="B4" i="45" l="1"/>
  <c r="B4" i="57"/>
  <c r="B4" i="56"/>
  <c r="B4" i="54"/>
  <c r="B4" i="53"/>
  <c r="B4" i="52"/>
  <c r="C4" i="49"/>
  <c r="B4" i="49"/>
  <c r="E4" i="48"/>
  <c r="D4" i="48"/>
  <c r="C4" i="48"/>
  <c r="B4" i="48"/>
  <c r="C4" i="47"/>
  <c r="B4" i="47"/>
  <c r="D4" i="46"/>
  <c r="C4" i="46"/>
  <c r="B4" i="46"/>
  <c r="E4" i="45"/>
  <c r="D4" i="45"/>
  <c r="C4" i="45"/>
  <c r="H4" i="44"/>
  <c r="G4" i="44"/>
  <c r="F4" i="44"/>
  <c r="E4" i="44"/>
  <c r="H4" i="43"/>
  <c r="G4" i="43"/>
  <c r="F4" i="43"/>
  <c r="E4" i="43"/>
  <c r="E15" i="40" l="1"/>
  <c r="E35" i="40"/>
  <c r="H10" i="40" l="1"/>
  <c r="J10" i="40"/>
  <c r="J11" i="40"/>
  <c r="E11" i="40" s="1"/>
  <c r="J12" i="40"/>
  <c r="E12" i="40" s="1"/>
  <c r="J13" i="40"/>
  <c r="E13" i="40" s="1"/>
  <c r="J14" i="40"/>
  <c r="E14" i="40" s="1"/>
  <c r="J91" i="40"/>
  <c r="E91" i="40" s="1"/>
  <c r="J90" i="40"/>
  <c r="E90" i="40" s="1"/>
  <c r="J89" i="40"/>
  <c r="E89" i="40" s="1"/>
  <c r="J88" i="40"/>
  <c r="E88" i="40" s="1"/>
  <c r="J87" i="40"/>
  <c r="E87" i="40" s="1"/>
  <c r="J86" i="40"/>
  <c r="E86" i="40" s="1"/>
  <c r="J85" i="40"/>
  <c r="E85" i="40" s="1"/>
  <c r="J84" i="40"/>
  <c r="E84" i="40" s="1"/>
  <c r="J83" i="40"/>
  <c r="E83" i="40" s="1"/>
  <c r="J82" i="40"/>
  <c r="E82" i="40" s="1"/>
  <c r="J81" i="40"/>
  <c r="E81" i="40" s="1"/>
  <c r="J80" i="40"/>
  <c r="E80" i="40" s="1"/>
  <c r="J79" i="40"/>
  <c r="E79" i="40" s="1"/>
  <c r="J78" i="40"/>
  <c r="E78" i="40" s="1"/>
  <c r="J77" i="40"/>
  <c r="E77" i="40" s="1"/>
  <c r="J76" i="40"/>
  <c r="E76" i="40" s="1"/>
  <c r="J75" i="40"/>
  <c r="E75" i="40" s="1"/>
  <c r="J74" i="40"/>
  <c r="E74" i="40" s="1"/>
  <c r="J73" i="40"/>
  <c r="E73" i="40" s="1"/>
  <c r="K72" i="40"/>
  <c r="J72" i="40" s="1"/>
  <c r="E72" i="40" s="1"/>
  <c r="J71" i="40"/>
  <c r="E71" i="40" s="1"/>
  <c r="J70" i="40"/>
  <c r="E70" i="40" s="1"/>
  <c r="J69" i="40"/>
  <c r="E69" i="40" s="1"/>
  <c r="J68" i="40"/>
  <c r="E68" i="40" s="1"/>
  <c r="K67" i="40"/>
  <c r="J67" i="40" s="1"/>
  <c r="E67" i="40" s="1"/>
  <c r="J66" i="40"/>
  <c r="E66" i="40" s="1"/>
  <c r="J65" i="40"/>
  <c r="E65" i="40" s="1"/>
  <c r="J64" i="40"/>
  <c r="E64" i="40" s="1"/>
  <c r="J63" i="40"/>
  <c r="E63" i="40" s="1"/>
  <c r="J62" i="40"/>
  <c r="E62" i="40" s="1"/>
  <c r="J61" i="40"/>
  <c r="E61" i="40" s="1"/>
  <c r="J60" i="40"/>
  <c r="E60" i="40" s="1"/>
  <c r="J59" i="40"/>
  <c r="E59" i="40" s="1"/>
  <c r="J58" i="40"/>
  <c r="E58" i="40" s="1"/>
  <c r="J57" i="40"/>
  <c r="E57" i="40" s="1"/>
  <c r="J56" i="40"/>
  <c r="E56" i="40" s="1"/>
  <c r="J55" i="40"/>
  <c r="E55" i="40" s="1"/>
  <c r="J54" i="40"/>
  <c r="E54" i="40" s="1"/>
  <c r="J53" i="40"/>
  <c r="E53" i="40" s="1"/>
  <c r="J52" i="40"/>
  <c r="E52" i="40" s="1"/>
  <c r="J51" i="40"/>
  <c r="E51" i="40" s="1"/>
  <c r="J50" i="40"/>
  <c r="E50" i="40" s="1"/>
  <c r="J49" i="40"/>
  <c r="E49" i="40" s="1"/>
  <c r="L48" i="40"/>
  <c r="J48" i="40" s="1"/>
  <c r="E48" i="40" s="1"/>
  <c r="J47" i="40"/>
  <c r="E47" i="40" s="1"/>
  <c r="J46" i="40"/>
  <c r="E46" i="40" s="1"/>
  <c r="J45" i="40"/>
  <c r="E45" i="40" s="1"/>
  <c r="J44" i="40"/>
  <c r="E44" i="40" s="1"/>
  <c r="J43" i="40"/>
  <c r="E43" i="40" s="1"/>
  <c r="L42" i="40"/>
  <c r="J42" i="40" s="1"/>
  <c r="E42" i="40" s="1"/>
  <c r="J41" i="40"/>
  <c r="E41" i="40" s="1"/>
  <c r="J40" i="40"/>
  <c r="E40" i="40" s="1"/>
  <c r="J39" i="40"/>
  <c r="E39" i="40" s="1"/>
  <c r="J38" i="40"/>
  <c r="E38" i="40" s="1"/>
  <c r="L37" i="40"/>
  <c r="J37" i="40" s="1"/>
  <c r="E37" i="40" s="1"/>
  <c r="L36" i="40"/>
  <c r="J36" i="40" s="1"/>
  <c r="I36" i="40"/>
  <c r="J34" i="40"/>
  <c r="E34" i="40" s="1"/>
  <c r="J33" i="40"/>
  <c r="E33" i="40" s="1"/>
  <c r="J32" i="40"/>
  <c r="E32" i="40" s="1"/>
  <c r="J31" i="40"/>
  <c r="E31" i="40" s="1"/>
  <c r="J30" i="40"/>
  <c r="E30" i="40" s="1"/>
  <c r="J29" i="40"/>
  <c r="E29" i="40" s="1"/>
  <c r="J28" i="40"/>
  <c r="E28" i="40" s="1"/>
  <c r="J27" i="40"/>
  <c r="E27" i="40" s="1"/>
  <c r="J26" i="40"/>
  <c r="E26" i="40" s="1"/>
  <c r="J25" i="40"/>
  <c r="E25" i="40" s="1"/>
  <c r="J24" i="40"/>
  <c r="E24" i="40" s="1"/>
  <c r="J23" i="40"/>
  <c r="E23" i="40" s="1"/>
  <c r="J22" i="40"/>
  <c r="E22" i="40" s="1"/>
  <c r="J21" i="40"/>
  <c r="E21" i="40" s="1"/>
  <c r="J20" i="40"/>
  <c r="E20" i="40" s="1"/>
  <c r="J19" i="40"/>
  <c r="E19" i="40" s="1"/>
  <c r="J18" i="40"/>
  <c r="E18" i="40" s="1"/>
  <c r="J17" i="40"/>
  <c r="E17" i="40" s="1"/>
  <c r="J16" i="40"/>
  <c r="E16" i="40" s="1"/>
  <c r="J9" i="40"/>
  <c r="E9" i="40" s="1"/>
  <c r="J8" i="40"/>
  <c r="E8" i="40" s="1"/>
  <c r="J7" i="40"/>
  <c r="E7" i="40" s="1"/>
  <c r="J6" i="40"/>
  <c r="E6" i="40" l="1"/>
  <c r="E36" i="40"/>
  <c r="E10" i="40"/>
  <c r="G5" i="40"/>
  <c r="E5" i="40" l="1"/>
  <c r="L5" i="40"/>
  <c r="F5" i="40" l="1"/>
  <c r="H5" i="40"/>
  <c r="I5" i="40"/>
  <c r="K5" i="40"/>
  <c r="J5" i="40" l="1"/>
</calcChain>
</file>

<file path=xl/sharedStrings.xml><?xml version="1.0" encoding="utf-8"?>
<sst xmlns="http://schemas.openxmlformats.org/spreadsheetml/2006/main" count="4374" uniqueCount="1282">
  <si>
    <t>序号</t>
  </si>
  <si>
    <t>区县</t>
  </si>
  <si>
    <t>招生外语语种</t>
  </si>
  <si>
    <t>收费标准（元/年）</t>
  </si>
  <si>
    <t>学校地址</t>
  </si>
  <si>
    <t>学校负责人</t>
  </si>
  <si>
    <t>学校负责人电话</t>
  </si>
  <si>
    <t>招生计划负责人</t>
  </si>
  <si>
    <t>计划负责人电话</t>
  </si>
  <si>
    <t>备注</t>
  </si>
  <si>
    <t>小计</t>
  </si>
  <si>
    <t>体艺优生</t>
  </si>
  <si>
    <t>体优</t>
  </si>
  <si>
    <t>艺优</t>
  </si>
  <si>
    <t>学费</t>
  </si>
  <si>
    <t>宿费</t>
  </si>
  <si>
    <t>公费统招</t>
    <phoneticPr fontId="29" type="noConversion"/>
  </si>
  <si>
    <t>自费统招</t>
    <phoneticPr fontId="29" type="noConversion"/>
  </si>
  <si>
    <t>公费</t>
    <phoneticPr fontId="29" type="noConversion"/>
  </si>
  <si>
    <t>自费</t>
    <phoneticPr fontId="29" type="noConversion"/>
  </si>
  <si>
    <t>类别（公办/民办）</t>
    <phoneticPr fontId="29" type="noConversion"/>
  </si>
  <si>
    <t>薛巍</t>
  </si>
  <si>
    <t>和平区</t>
  </si>
  <si>
    <t>英语</t>
  </si>
  <si>
    <t>丁飞</t>
  </si>
  <si>
    <t>英语</t>
    <phoneticPr fontId="29" type="noConversion"/>
  </si>
  <si>
    <t>胡永兴</t>
  </si>
  <si>
    <t>邓学宏</t>
  </si>
  <si>
    <t>民办</t>
  </si>
  <si>
    <t>张媛静</t>
  </si>
  <si>
    <t>崔永强</t>
  </si>
  <si>
    <t>英/日</t>
    <phoneticPr fontId="29" type="noConversion"/>
  </si>
  <si>
    <t>沈河区</t>
  </si>
  <si>
    <t>葛海丰</t>
  </si>
  <si>
    <t>沈阳市第十七中学</t>
  </si>
  <si>
    <t>朱文刚</t>
  </si>
  <si>
    <t>佘煜</t>
  </si>
  <si>
    <t>李敏</t>
  </si>
  <si>
    <t>昕彤</t>
  </si>
  <si>
    <t>张雪梅</t>
  </si>
  <si>
    <t>沈阳市第九中学</t>
  </si>
  <si>
    <t>贾春云</t>
  </si>
  <si>
    <t>沈阳市共青团实验中学</t>
  </si>
  <si>
    <t>沈阳市奉天学校</t>
  </si>
  <si>
    <t>赵祝捷</t>
  </si>
  <si>
    <t>孙静</t>
  </si>
  <si>
    <t>大东区</t>
  </si>
  <si>
    <t>岳春峰</t>
  </si>
  <si>
    <t>另：辽宁省空军青少年航空学校招生60名公费生</t>
  </si>
  <si>
    <t>英语</t>
    <phoneticPr fontId="9" type="noConversion"/>
  </si>
  <si>
    <t>王新宇</t>
  </si>
  <si>
    <t>王永胜</t>
  </si>
  <si>
    <t>田春宇</t>
  </si>
  <si>
    <t>罗文峰</t>
  </si>
  <si>
    <t>孙路</t>
  </si>
  <si>
    <t>浦沛</t>
  </si>
  <si>
    <t>张斌</t>
  </si>
  <si>
    <t>张越</t>
  </si>
  <si>
    <t>张陶然</t>
  </si>
  <si>
    <t>沈阳市第四中学</t>
  </si>
  <si>
    <t>晁文生</t>
  </si>
  <si>
    <t>李永毅</t>
  </si>
  <si>
    <t>沈阳市第十五中学</t>
  </si>
  <si>
    <t>李立哲</t>
  </si>
  <si>
    <t>沈阳市第二十二中学</t>
  </si>
  <si>
    <t>李桂洋</t>
  </si>
  <si>
    <t>沈阳市第三十一中学</t>
  </si>
  <si>
    <t>张翼</t>
  </si>
  <si>
    <t>沈阳市第三十六中学</t>
  </si>
  <si>
    <t>张铁军</t>
  </si>
  <si>
    <t>沈阳市第五十三中学</t>
  </si>
  <si>
    <t>沈阳市第八十八中学</t>
  </si>
  <si>
    <t>刘炜</t>
  </si>
  <si>
    <t>沈阳市崇文中学</t>
  </si>
  <si>
    <t>李洪涛</t>
  </si>
  <si>
    <t>沈阳市奉天高级中学</t>
  </si>
  <si>
    <t>任军丞</t>
  </si>
  <si>
    <t>陈婷</t>
  </si>
  <si>
    <t>沈阳市广全学校</t>
  </si>
  <si>
    <t>王法旭</t>
  </si>
  <si>
    <t>沈阳市私立洪庆中学</t>
  </si>
  <si>
    <t>许海朋</t>
  </si>
  <si>
    <t>沈阳市青松中学</t>
  </si>
  <si>
    <t>苏家屯区</t>
  </si>
  <si>
    <t>邴建</t>
  </si>
  <si>
    <t>任姝</t>
  </si>
  <si>
    <t>沈阳市第一七六中学</t>
  </si>
  <si>
    <t>王宏</t>
  </si>
  <si>
    <t>136941
99665</t>
  </si>
  <si>
    <t>沈阳市朝鲜族第二中学</t>
  </si>
  <si>
    <t>金圣大</t>
  </si>
  <si>
    <t>朱月花</t>
  </si>
  <si>
    <t>沈阳市绿岛学校</t>
  </si>
  <si>
    <t>英/日</t>
  </si>
  <si>
    <t>沈阳市第五十六中学</t>
  </si>
  <si>
    <t>孙阳</t>
  </si>
  <si>
    <t>黄桂芬</t>
    <phoneticPr fontId="9" type="noConversion"/>
  </si>
  <si>
    <t>段立柱</t>
    <phoneticPr fontId="9" type="noConversion"/>
  </si>
  <si>
    <t>辽宁省康平县高级中学</t>
  </si>
  <si>
    <t>康平县</t>
  </si>
  <si>
    <t>康平县新城区顺山一路</t>
  </si>
  <si>
    <t>王景伟</t>
  </si>
  <si>
    <t>辽宁省康平县第一中学</t>
  </si>
  <si>
    <t>徐海生</t>
  </si>
  <si>
    <t>李洪启</t>
  </si>
  <si>
    <t>沈阳市法库县高级中学</t>
  </si>
  <si>
    <t>法库县</t>
  </si>
  <si>
    <t>张文柏</t>
  </si>
  <si>
    <t>辛俊武</t>
  </si>
  <si>
    <t>沈阳市法库县第二高级中学</t>
  </si>
  <si>
    <t>新民市高级中学</t>
  </si>
  <si>
    <t>新民市南郊路46号</t>
  </si>
  <si>
    <t>雷洪俊</t>
  </si>
  <si>
    <t>张春</t>
  </si>
  <si>
    <t>新民市第一高级中学</t>
  </si>
  <si>
    <t>王兴大</t>
  </si>
  <si>
    <t>新民市第二高级中学</t>
  </si>
  <si>
    <t>新民市西城街道西环路36号</t>
  </si>
  <si>
    <t>鄢守春</t>
  </si>
  <si>
    <t>马丹丹</t>
  </si>
  <si>
    <t>沈阳市新民雨田实验学校</t>
  </si>
  <si>
    <t>新民市东营北三路28号</t>
  </si>
  <si>
    <t>邢国金</t>
  </si>
  <si>
    <t>沈阳市同泽高级中学</t>
  </si>
  <si>
    <t>沈阳市同泽女子中学</t>
  </si>
  <si>
    <t>沈阳市第二十七中学</t>
  </si>
  <si>
    <t>铁西区</t>
  </si>
  <si>
    <t>李江涛</t>
  </si>
  <si>
    <t>王惠玲</t>
  </si>
  <si>
    <t>不同房间标准不同</t>
  </si>
  <si>
    <t>沈阳市辽中区第一高级中学</t>
  </si>
  <si>
    <t>辽中区</t>
  </si>
  <si>
    <t>沈阳市辽中区第二高级中学</t>
  </si>
  <si>
    <t>英/日</t>
    <phoneticPr fontId="9" type="noConversion"/>
  </si>
  <si>
    <t>沈阳市第八十三中学</t>
  </si>
  <si>
    <t>杨文生</t>
  </si>
  <si>
    <t>赵刚</t>
  </si>
  <si>
    <t>沈阳矿务局中学</t>
  </si>
  <si>
    <t>沈北新区</t>
  </si>
  <si>
    <t>金兆强</t>
  </si>
  <si>
    <t>徐桂珠</t>
  </si>
  <si>
    <t>沈阳市第一四六中学</t>
  </si>
  <si>
    <t>宋守威</t>
  </si>
  <si>
    <t>沈阳市第七十六中学</t>
  </si>
  <si>
    <t>沈北新区虎石台街道建设北二路10号</t>
  </si>
  <si>
    <t>任丽伟</t>
  </si>
  <si>
    <t>13190071178</t>
  </si>
  <si>
    <t>于新</t>
  </si>
  <si>
    <t>15040012115</t>
  </si>
  <si>
    <t>沈阳市翔宇中学</t>
  </si>
  <si>
    <t>王娜</t>
  </si>
  <si>
    <t>沈阳市中山私立高级中学</t>
  </si>
  <si>
    <t>沈阳市第二中学</t>
  </si>
  <si>
    <t>关凤艳</t>
    <phoneticPr fontId="9" type="noConversion"/>
  </si>
  <si>
    <t>邹萍萍</t>
  </si>
  <si>
    <t>彭雪飞</t>
  </si>
  <si>
    <t>赴日留学实验班，英语单科成绩不低于96分</t>
    <phoneticPr fontId="9" type="noConversion"/>
  </si>
  <si>
    <t>郑太成</t>
    <phoneticPr fontId="9" type="noConversion"/>
  </si>
  <si>
    <t>白日</t>
    <phoneticPr fontId="9" type="noConversion"/>
  </si>
  <si>
    <t>沈阳市第十中学</t>
  </si>
  <si>
    <t>刘风云</t>
  </si>
  <si>
    <t>沈阳市第十一中学</t>
  </si>
  <si>
    <t>宋申利</t>
  </si>
  <si>
    <t>沈阳市第二十四中学</t>
  </si>
  <si>
    <t>李鹰</t>
  </si>
  <si>
    <t>沈阳市第四十中学</t>
  </si>
  <si>
    <t>沈阳市第一二〇中学</t>
  </si>
  <si>
    <t>400/600</t>
  </si>
  <si>
    <t>刘刚</t>
  </si>
  <si>
    <t>刘姝</t>
  </si>
  <si>
    <t>沈阳市拔萃私立中学</t>
  </si>
  <si>
    <t>石磊</t>
  </si>
  <si>
    <t>姚凤云</t>
  </si>
  <si>
    <t>梁红艳</t>
  </si>
  <si>
    <t>沈阳师范大学附属学校</t>
  </si>
  <si>
    <t>张爱鑫</t>
  </si>
  <si>
    <t>王宏伟</t>
    <phoneticPr fontId="9" type="noConversion"/>
  </si>
  <si>
    <t>育才初中指标</t>
    <phoneticPr fontId="9" type="noConversion"/>
  </si>
  <si>
    <t>区内指标到校</t>
    <phoneticPr fontId="9" type="noConversion"/>
  </si>
  <si>
    <t>沈抚新区育才街1号</t>
  </si>
  <si>
    <t>万景华</t>
  </si>
  <si>
    <t>孙霞</t>
  </si>
  <si>
    <t>沈河区五爱街6号</t>
  </si>
  <si>
    <t>沈北新区沈北路198号</t>
  </si>
  <si>
    <t>和平区北五马路41号</t>
  </si>
  <si>
    <t>和平区南京南街31号</t>
  </si>
  <si>
    <t>和平区光荣街53号</t>
  </si>
  <si>
    <t>沈河区奉天街210号</t>
  </si>
  <si>
    <t>沈河区大南街大佛寺巷27号</t>
  </si>
  <si>
    <t>沈河区富民街20号</t>
  </si>
  <si>
    <t>大东区新光路1号</t>
  </si>
  <si>
    <t>大东区航空路11号</t>
  </si>
  <si>
    <t>大东区大北关街137号</t>
  </si>
  <si>
    <t>大东区津桥路老虎庙巷9号</t>
  </si>
  <si>
    <t>大东区考场街110号</t>
  </si>
  <si>
    <t>皇姑区巴山路56号</t>
  </si>
  <si>
    <t>铁西区南八西路14号</t>
  </si>
  <si>
    <t>苏家屯区桂花街134号</t>
  </si>
  <si>
    <t>于洪区东平湖街336号</t>
  </si>
  <si>
    <t>沈北新区常州路40号</t>
  </si>
  <si>
    <t>沈北新区蒲河路120号</t>
  </si>
  <si>
    <t>沈北新区通顺街65号</t>
  </si>
  <si>
    <t>沈北新区聚农路29号</t>
  </si>
  <si>
    <t>东北育才悲鸿美术学校</t>
  </si>
  <si>
    <t>辽宁省实验中学</t>
  </si>
  <si>
    <t>辽宁省实验中学分校</t>
  </si>
  <si>
    <t>沈阳飞跃实验中学</t>
  </si>
  <si>
    <t>沈北新区虎石台南大街</t>
  </si>
  <si>
    <t>岳强</t>
  </si>
  <si>
    <t>曹艳艳</t>
  </si>
  <si>
    <t>栾英莉</t>
  </si>
  <si>
    <t>东北育才外国语学校</t>
  </si>
  <si>
    <t>限招朝鲜族学校毕业生。另，招非朝鲜族学校15名体优生</t>
    <phoneticPr fontId="9" type="noConversion"/>
  </si>
  <si>
    <t>沈阳二中中加班</t>
  </si>
  <si>
    <t>田有利</t>
  </si>
  <si>
    <t>邹海滨</t>
  </si>
  <si>
    <t>东黎岳</t>
  </si>
  <si>
    <t>张欣</t>
  </si>
  <si>
    <t>姚俊峰</t>
    <phoneticPr fontId="9" type="noConversion"/>
  </si>
  <si>
    <t>朱为民</t>
    <phoneticPr fontId="9" type="noConversion"/>
  </si>
  <si>
    <t>宋富利</t>
  </si>
  <si>
    <t>杨娜</t>
  </si>
  <si>
    <t>公费统招中含回族考生26人</t>
    <phoneticPr fontId="29" type="noConversion"/>
  </si>
  <si>
    <t>盛大江</t>
  </si>
  <si>
    <t>一共8个班，艺体独立成班，其余6个为平行班</t>
    <phoneticPr fontId="9" type="noConversion"/>
  </si>
  <si>
    <t>闫友益</t>
  </si>
  <si>
    <t>佟风华</t>
  </si>
  <si>
    <t>郭文杰</t>
  </si>
  <si>
    <t>王群</t>
  </si>
  <si>
    <t>王美珍</t>
  </si>
  <si>
    <t>刘西文</t>
  </si>
  <si>
    <t>赵拥成</t>
  </si>
  <si>
    <t>李云侠</t>
  </si>
  <si>
    <t>皇姑区黄河北大街135号</t>
  </si>
  <si>
    <t>张崇峰</t>
  </si>
  <si>
    <t>左守国</t>
  </si>
  <si>
    <t>沈阳市第二十一中学</t>
  </si>
  <si>
    <t>赵智学</t>
  </si>
  <si>
    <t>聂有成</t>
  </si>
  <si>
    <t>刘浩</t>
  </si>
  <si>
    <t>张洋</t>
  </si>
  <si>
    <t>住宿四人间每年600元，八人间每年400元</t>
  </si>
  <si>
    <t>刘闺立</t>
  </si>
  <si>
    <t>张文洋</t>
  </si>
  <si>
    <t>李刚</t>
  </si>
  <si>
    <t>李冬青</t>
  </si>
  <si>
    <t>沈阳市新北方高级中学</t>
  </si>
  <si>
    <t>杨晓华</t>
  </si>
  <si>
    <t>夏冰</t>
  </si>
  <si>
    <t>成建卓</t>
  </si>
  <si>
    <t>刘朝忠</t>
  </si>
  <si>
    <t>李鹏</t>
  </si>
  <si>
    <t>王皓</t>
    <phoneticPr fontId="29" type="noConversion"/>
  </si>
  <si>
    <t>慕春鹏</t>
  </si>
  <si>
    <t>邢海光</t>
  </si>
  <si>
    <t>林英</t>
  </si>
  <si>
    <t>黄杰</t>
  </si>
  <si>
    <t>宋文岩</t>
  </si>
  <si>
    <t>王景柱</t>
  </si>
  <si>
    <t>张嵩</t>
  </si>
  <si>
    <t>李响</t>
  </si>
  <si>
    <t>沈阳市第三十中学</t>
  </si>
  <si>
    <t>刘子军</t>
  </si>
  <si>
    <t>赵红军</t>
  </si>
  <si>
    <t>吴洪喜</t>
  </si>
  <si>
    <t>苏家屯区金钱松路42号</t>
  </si>
  <si>
    <t>韩燕</t>
  </si>
  <si>
    <t>赵淑华</t>
  </si>
  <si>
    <t>项春雨</t>
  </si>
  <si>
    <t>任守彬</t>
  </si>
  <si>
    <t>李娜</t>
  </si>
  <si>
    <t>住宿生7000走读生6000</t>
    <phoneticPr fontId="29" type="noConversion"/>
  </si>
  <si>
    <t>住宿生26000走读生25000</t>
    <phoneticPr fontId="29" type="noConversion"/>
  </si>
  <si>
    <t>王邦超</t>
  </si>
  <si>
    <t>辽中区政府路139号</t>
  </si>
  <si>
    <t>董万良</t>
  </si>
  <si>
    <t>辽中区辽中镇中心街218号</t>
  </si>
  <si>
    <t>刘东艳</t>
  </si>
  <si>
    <t>刘学庆</t>
  </si>
  <si>
    <t>辽中区南二路130号</t>
  </si>
  <si>
    <t>李红革</t>
  </si>
  <si>
    <t>辽中区浦东街道文教路6号</t>
    <phoneticPr fontId="29" type="noConversion"/>
  </si>
  <si>
    <t>崔丽娟</t>
  </si>
  <si>
    <t>康平县胜利街道文化路2号</t>
  </si>
  <si>
    <t>法库镇河南街</t>
  </si>
  <si>
    <t>法库县吉祥街道正阳社区六委四组</t>
  </si>
  <si>
    <t>单伟光</t>
  </si>
  <si>
    <t>任大为</t>
  </si>
  <si>
    <t>男600 女700</t>
  </si>
  <si>
    <t>新民市民族接13号</t>
  </si>
  <si>
    <t>李淑丽</t>
  </si>
  <si>
    <t>张智永</t>
  </si>
  <si>
    <t>刘玲玲</t>
  </si>
  <si>
    <t>田野</t>
  </si>
  <si>
    <t>常大勇</t>
  </si>
  <si>
    <t>郭宏伟</t>
  </si>
  <si>
    <t>高晓清</t>
  </si>
  <si>
    <t>赵丹</t>
  </si>
  <si>
    <t>朱彩霞</t>
    <phoneticPr fontId="9" type="noConversion"/>
  </si>
  <si>
    <t>王丹</t>
    <phoneticPr fontId="9" type="noConversion"/>
  </si>
  <si>
    <t>李国凤</t>
    <phoneticPr fontId="9" type="noConversion"/>
  </si>
  <si>
    <t>魏巍</t>
    <phoneticPr fontId="9" type="noConversion"/>
  </si>
  <si>
    <t>张艳坤</t>
    <phoneticPr fontId="9" type="noConversion"/>
  </si>
  <si>
    <t>白微</t>
    <phoneticPr fontId="9" type="noConversion"/>
  </si>
  <si>
    <t>李振营</t>
    <phoneticPr fontId="9" type="noConversion"/>
  </si>
  <si>
    <t>许艳丽</t>
    <phoneticPr fontId="9" type="noConversion"/>
  </si>
  <si>
    <r>
      <t>英</t>
    </r>
    <r>
      <rPr>
        <sz val="9"/>
        <rFont val="Calibri"/>
        <family val="2"/>
      </rPr>
      <t>/</t>
    </r>
    <r>
      <rPr>
        <sz val="9"/>
        <rFont val="宋体"/>
        <family val="3"/>
        <charset val="134"/>
      </rPr>
      <t>日</t>
    </r>
  </si>
  <si>
    <t>学校名称</t>
    <phoneticPr fontId="29" type="noConversion"/>
  </si>
  <si>
    <t>招        生        计        划</t>
    <phoneticPr fontId="29" type="noConversion"/>
  </si>
  <si>
    <t>沈阳市辽中区第一私立高级中学</t>
  </si>
  <si>
    <t>沈阳市辽中区新时代私立高级中学</t>
  </si>
  <si>
    <t>沈阳市第一七〇中学</t>
  </si>
  <si>
    <t>东北育才实验学校</t>
    <phoneticPr fontId="9" type="noConversion"/>
  </si>
  <si>
    <t>沈阳市外国语学校</t>
    <phoneticPr fontId="9" type="noConversion"/>
  </si>
  <si>
    <t>沈阳市外国语学校日俄零起点班</t>
    <phoneticPr fontId="9" type="noConversion"/>
  </si>
  <si>
    <t>东北育才学校</t>
    <phoneticPr fontId="29" type="noConversion"/>
  </si>
  <si>
    <t>民办</t>
    <phoneticPr fontId="9" type="noConversion"/>
  </si>
  <si>
    <t>沈阳市外国语学校中加班</t>
    <phoneticPr fontId="9" type="noConversion"/>
  </si>
  <si>
    <t>沈阳市朝鲜族第一中学</t>
    <phoneticPr fontId="9" type="noConversion"/>
  </si>
  <si>
    <t>沈阳市第二十中学</t>
    <phoneticPr fontId="9" type="noConversion"/>
  </si>
  <si>
    <t>沈阳市回民中学</t>
    <phoneticPr fontId="9" type="noConversion"/>
  </si>
  <si>
    <t>东北中山中学</t>
    <phoneticPr fontId="9" type="noConversion"/>
  </si>
  <si>
    <t>和平区</t>
    <phoneticPr fontId="9" type="noConversion"/>
  </si>
  <si>
    <t>民办</t>
    <phoneticPr fontId="9" type="noConversion"/>
  </si>
  <si>
    <t>沈阳市东兴高级中学</t>
    <phoneticPr fontId="9" type="noConversion"/>
  </si>
  <si>
    <t>沈阳市第一中学</t>
    <phoneticPr fontId="9" type="noConversion"/>
  </si>
  <si>
    <t>沈阳市第五中学</t>
    <phoneticPr fontId="9" type="noConversion"/>
  </si>
  <si>
    <t>沈阳市第二十八中学</t>
    <phoneticPr fontId="9" type="noConversion"/>
  </si>
  <si>
    <t>沈阳市第三十五中学</t>
    <phoneticPr fontId="9" type="noConversion"/>
  </si>
  <si>
    <t>沈阳市第二十六中学</t>
    <phoneticPr fontId="9" type="noConversion"/>
  </si>
  <si>
    <t>沈阳市第一私立高级中学</t>
    <phoneticPr fontId="9" type="noConversion"/>
  </si>
  <si>
    <t>沈阳实验中学</t>
    <phoneticPr fontId="9" type="noConversion"/>
  </si>
  <si>
    <t>皇姑区</t>
    <phoneticPr fontId="29" type="noConversion"/>
  </si>
  <si>
    <t>于洪区</t>
    <phoneticPr fontId="29" type="noConversion"/>
  </si>
  <si>
    <t>新民市</t>
    <phoneticPr fontId="29" type="noConversion"/>
  </si>
  <si>
    <t>沈阳铁路实验中学</t>
    <phoneticPr fontId="9" type="noConversion"/>
  </si>
  <si>
    <t>沈阳桃源私立高级中学</t>
    <phoneticPr fontId="9" type="noConversion"/>
  </si>
  <si>
    <t>沈阳市第五十一中学</t>
    <phoneticPr fontId="9" type="noConversion"/>
  </si>
  <si>
    <t>浑南区</t>
    <phoneticPr fontId="29" type="noConversion"/>
  </si>
  <si>
    <t>沈阳市浑南高级中学</t>
    <phoneticPr fontId="9" type="noConversion"/>
  </si>
  <si>
    <t>沈阳市志成中学</t>
    <phoneticPr fontId="9" type="noConversion"/>
  </si>
  <si>
    <t>沈阳市私立科汇高级中学</t>
    <phoneticPr fontId="9" type="noConversion"/>
  </si>
  <si>
    <t>合计</t>
    <phoneticPr fontId="9" type="noConversion"/>
  </si>
  <si>
    <t>公办</t>
  </si>
  <si>
    <t>公办</t>
    <phoneticPr fontId="29" type="noConversion"/>
  </si>
  <si>
    <t>市直</t>
    <phoneticPr fontId="29" type="noConversion"/>
  </si>
  <si>
    <t>合计</t>
    <phoneticPr fontId="29" type="noConversion"/>
  </si>
  <si>
    <t>2021年 普 通 高 中 招 生 计 划 表</t>
    <phoneticPr fontId="29" type="noConversion"/>
  </si>
  <si>
    <t>另：享受军人子女和一线医护人员子女优待政策的普通高中招生计划为800人，此项计划未完成的部分予以取消。</t>
    <phoneticPr fontId="29" type="noConversion"/>
  </si>
  <si>
    <t>皇姑区</t>
  </si>
  <si>
    <t>合计</t>
  </si>
  <si>
    <t>2021年沈阳市体育特优生招生计划表</t>
  </si>
  <si>
    <t>县区</t>
  </si>
  <si>
    <t>学校</t>
  </si>
  <si>
    <t>项目</t>
  </si>
  <si>
    <t>计 划 数</t>
  </si>
  <si>
    <t>具体要求</t>
  </si>
  <si>
    <t>总计</t>
  </si>
  <si>
    <t>男</t>
  </si>
  <si>
    <t>女</t>
  </si>
  <si>
    <t>不限</t>
  </si>
  <si>
    <t>市直</t>
    <phoneticPr fontId="9" type="noConversion"/>
  </si>
  <si>
    <t>篮球</t>
    <phoneticPr fontId="9" type="noConversion"/>
  </si>
  <si>
    <t>沈阳市外国语学校</t>
  </si>
  <si>
    <t>篮球</t>
  </si>
  <si>
    <t>田径</t>
  </si>
  <si>
    <t>200米，400米，800米，跳远，三级跳</t>
    <phoneticPr fontId="9" type="noConversion"/>
  </si>
  <si>
    <t>市直属</t>
    <phoneticPr fontId="9" type="noConversion"/>
  </si>
  <si>
    <t>足球</t>
    <phoneticPr fontId="9" type="noConversion"/>
  </si>
  <si>
    <t>在朝鲜族学校招8名，在非朝鲜族学校招10名。</t>
    <phoneticPr fontId="9" type="noConversion"/>
  </si>
  <si>
    <t>沈阳市回民中学</t>
  </si>
  <si>
    <t>足球</t>
  </si>
  <si>
    <t>东北中山中学</t>
  </si>
  <si>
    <t>健美操</t>
  </si>
  <si>
    <t>排球</t>
    <phoneticPr fontId="9" type="noConversion"/>
  </si>
  <si>
    <t>沈阳市第三十八中学（沈阳市第二十中学三好分校）</t>
  </si>
  <si>
    <t>健美操</t>
    <phoneticPr fontId="9" type="noConversion"/>
  </si>
  <si>
    <t>女子足球</t>
  </si>
  <si>
    <t>位置不限</t>
  </si>
  <si>
    <t>男子篮球</t>
  </si>
  <si>
    <t>身体素质好，有较高的篮球基础，中考分数（含体育）不低于400分</t>
  </si>
  <si>
    <t>男子足球</t>
  </si>
  <si>
    <t>身体素质好，有较高的足球基础，中考分数（含体育）不低于400分</t>
  </si>
  <si>
    <t>100米、200米 400米、800米；中考分数不低于500分（含体育）</t>
    <phoneticPr fontId="9" type="noConversion"/>
  </si>
  <si>
    <t>竞技健美操、啦啦操；中考分数不低于500分（含体育）</t>
    <phoneticPr fontId="9" type="noConversion"/>
  </si>
  <si>
    <t>跆拳道</t>
  </si>
  <si>
    <t>跆拳道——竞技；中考分数不低于500分（含体育）</t>
    <phoneticPr fontId="9" type="noConversion"/>
  </si>
  <si>
    <t>沈阳市第二十八中学</t>
  </si>
  <si>
    <t>沈阳市第五中学</t>
  </si>
  <si>
    <t>男子手球</t>
  </si>
  <si>
    <t>围棋</t>
    <phoneticPr fontId="9" type="noConversion"/>
  </si>
  <si>
    <t>排球</t>
  </si>
  <si>
    <t>皇姑区</t>
    <phoneticPr fontId="9" type="noConversion"/>
  </si>
  <si>
    <t>沈阳市第二十一中学</t>
    <phoneticPr fontId="9" type="noConversion"/>
  </si>
  <si>
    <t>新北方高级中学</t>
  </si>
  <si>
    <t>沈阳市新世纪私立中学</t>
    <phoneticPr fontId="9" type="noConversion"/>
  </si>
  <si>
    <t>跆拳道</t>
    <phoneticPr fontId="9" type="noConversion"/>
  </si>
  <si>
    <t>辽宁省实验中学</t>
    <phoneticPr fontId="9" type="noConversion"/>
  </si>
  <si>
    <t>要求身高：男170cm以上，女160cm以上</t>
    <phoneticPr fontId="9" type="noConversion"/>
  </si>
  <si>
    <t>中考成绩须达到435分</t>
    <phoneticPr fontId="9" type="noConversion"/>
  </si>
  <si>
    <t>女篮</t>
    <phoneticPr fontId="9" type="noConversion"/>
  </si>
  <si>
    <t>中考成绩须达到400分</t>
    <phoneticPr fontId="9" type="noConversion"/>
  </si>
  <si>
    <t>冰球</t>
    <phoneticPr fontId="9" type="noConversion"/>
  </si>
  <si>
    <t>中考成绩须达到520分</t>
    <phoneticPr fontId="9" type="noConversion"/>
  </si>
  <si>
    <t>辽宁省实验中学分校</t>
    <phoneticPr fontId="9" type="noConversion"/>
  </si>
  <si>
    <t>女子篮球</t>
    <phoneticPr fontId="9" type="noConversion"/>
  </si>
  <si>
    <r>
      <t>须按照学校要求参加</t>
    </r>
    <r>
      <rPr>
        <sz val="9"/>
        <rFont val="宋体"/>
        <family val="3"/>
        <charset val="134"/>
        <scheme val="minor"/>
      </rPr>
      <t>日常训练及县区级（含）以上比赛</t>
    </r>
    <phoneticPr fontId="9" type="noConversion"/>
  </si>
  <si>
    <t>啦啦操</t>
  </si>
  <si>
    <t>1.身高160 cm（含）以上，体重不超过60公斤，身体健康，五官端正。2.体态匀称，形象佳，舞蹈感觉较好。3.中考分数（含体育）不低于460分。</t>
  </si>
  <si>
    <t>1、思想道德品质好，受过排球专业训练2年以上。
2、攻手5人身高1.72米以上。
3、自由人1人不限身高。</t>
  </si>
  <si>
    <t>男足</t>
  </si>
  <si>
    <t>中考成绩（含体育）不低于480分。</t>
  </si>
  <si>
    <t>女足</t>
  </si>
  <si>
    <t>受过篮球专业训练3年以上；中锋1.95米以上，技术出众可适当放宽。</t>
  </si>
  <si>
    <t>乒乓球</t>
  </si>
  <si>
    <t>受过专业训练5年以上。</t>
  </si>
  <si>
    <t>棒球</t>
  </si>
  <si>
    <t>身体健康，无重大疾病，仅限2004年1月1日以后出生的男生，被录取的棒球体优生须按照学校要求参加日常训练、外地冬训，并参加省市及全国棒球比赛。</t>
  </si>
  <si>
    <t>手球</t>
  </si>
  <si>
    <t>100米、200米、400米、800米、1500米、跳高、跳远、三级跳远、跨栏、铅球</t>
  </si>
  <si>
    <t>中考成绩不低于360分（含体育）</t>
  </si>
  <si>
    <t>网球</t>
  </si>
  <si>
    <t>橄榄球</t>
  </si>
  <si>
    <t>1.英式橄榄球19人（男10人，女9人）；2.如无橄榄球基础，田径短跑项目及足球、篮球素质优秀也可。</t>
  </si>
  <si>
    <t xml:space="preserve">乒乓球 </t>
  </si>
  <si>
    <t>专业专项素质测试成绩须75分及以上</t>
  </si>
  <si>
    <t>浑南区</t>
    <phoneticPr fontId="9" type="noConversion"/>
  </si>
  <si>
    <t>沈阳市第五十一中学</t>
  </si>
  <si>
    <t>羽毛球</t>
  </si>
  <si>
    <t>浑南区</t>
  </si>
  <si>
    <t>含守门员1人</t>
    <phoneticPr fontId="9" type="noConversion"/>
  </si>
  <si>
    <t>沈阳市志成中学</t>
  </si>
  <si>
    <t>田径100米，田径200米</t>
    <phoneticPr fontId="9" type="noConversion"/>
  </si>
  <si>
    <t>于洪区</t>
    <phoneticPr fontId="9" type="noConversion"/>
  </si>
  <si>
    <t>沈阳市第一七0中学</t>
    <phoneticPr fontId="9" type="noConversion"/>
  </si>
  <si>
    <t>女子手球</t>
    <phoneticPr fontId="9" type="noConversion"/>
  </si>
  <si>
    <t>沈阳市辽中区新时代私立高级中学</t>
    <phoneticPr fontId="9" type="noConversion"/>
  </si>
  <si>
    <t>1、100米、200米、400米、800米、跳远、跳高、三级跳、铅球
2、身体健康
3、有一定运动天赋
4、能够长期坚持训练</t>
    <phoneticPr fontId="9" type="noConversion"/>
  </si>
  <si>
    <t>沈阳市法库县高级中学</t>
    <phoneticPr fontId="9" type="noConversion"/>
  </si>
  <si>
    <t>100米</t>
    <phoneticPr fontId="9" type="noConversion"/>
  </si>
  <si>
    <t>2021年沈阳市艺术特优生招生计划表</t>
  </si>
  <si>
    <t>市直</t>
  </si>
  <si>
    <t>器乐</t>
  </si>
  <si>
    <t>西洋器乐：
小提琴10人、中提琴4人、大提琴4人、低音提琴2人、长笛1人、单簧管1人、双簧管1人、大管1人、圆号2人、小号2人、长号2人、大号1人、西洋打击乐2人</t>
    <phoneticPr fontId="9" type="noConversion"/>
  </si>
  <si>
    <t>绘画</t>
  </si>
  <si>
    <t>绘画零基础</t>
    <phoneticPr fontId="9" type="noConversion"/>
  </si>
  <si>
    <t>中考成绩（含体育）不低于670分</t>
  </si>
  <si>
    <t>舞蹈</t>
    <phoneticPr fontId="9" type="noConversion"/>
  </si>
  <si>
    <t>器乐</t>
    <phoneticPr fontId="9" type="noConversion"/>
  </si>
  <si>
    <t>绘画零基础</t>
  </si>
  <si>
    <t>声乐</t>
    <phoneticPr fontId="9" type="noConversion"/>
  </si>
  <si>
    <t>美声男15通俗男5美声女5</t>
    <phoneticPr fontId="9" type="noConversion"/>
  </si>
  <si>
    <t>中考分数不低于520分（含体育）</t>
    <phoneticPr fontId="9" type="noConversion"/>
  </si>
  <si>
    <t>中考分数（含体育）不低于450分</t>
  </si>
  <si>
    <t>长号 大号 圆号 小号 低音提琴 西洋打击乐每件乐器最多录取2人</t>
    <phoneticPr fontId="9" type="noConversion"/>
  </si>
  <si>
    <t>艺术特长生文化课提档线：630分</t>
  </si>
  <si>
    <t>单簧管 长笛 大管 ；每件乐器最多录取2人</t>
    <phoneticPr fontId="9" type="noConversion"/>
  </si>
  <si>
    <t>声乐</t>
  </si>
  <si>
    <t>民族唱法、美声唱法、通俗唱法</t>
    <phoneticPr fontId="9" type="noConversion"/>
  </si>
  <si>
    <t>中考分数（含体育）不低于500分</t>
    <phoneticPr fontId="9" type="noConversion"/>
  </si>
  <si>
    <t>钢琴</t>
  </si>
  <si>
    <t>书法</t>
  </si>
  <si>
    <t>舞蹈</t>
  </si>
  <si>
    <t>民族民间舞、古典舞</t>
    <phoneticPr fontId="9" type="noConversion"/>
  </si>
  <si>
    <t>绘画</t>
    <phoneticPr fontId="9" type="noConversion"/>
  </si>
  <si>
    <t>中考成绩不低于全市最低录取控制线</t>
  </si>
  <si>
    <t>民族舞蹈</t>
    <phoneticPr fontId="9" type="noConversion"/>
  </si>
  <si>
    <t>播音表演</t>
  </si>
  <si>
    <t>播音主持和表演类</t>
  </si>
  <si>
    <t>招收美声、民族两种唱法，每名考生只能报考一种唱法，不得兼报。</t>
    <phoneticPr fontId="9" type="noConversion"/>
  </si>
  <si>
    <t>中考分数（含体育）不低于690分。</t>
    <phoneticPr fontId="9" type="noConversion"/>
  </si>
  <si>
    <t>民族乐器招收3人：二胡、琵琶、中阮，每项最多一人， 其它项不招。        
西洋乐器招收2人：大提琴、小提琴、单簧管、圆号，每项最多一人，其它项不招。</t>
    <phoneticPr fontId="9" type="noConversion"/>
  </si>
  <si>
    <t>招考范围：民族舞、古典舞、芭蕾舞，每名考生只能报考一种，不得兼报。</t>
    <phoneticPr fontId="9" type="noConversion"/>
  </si>
  <si>
    <t>书法</t>
    <phoneticPr fontId="9" type="noConversion"/>
  </si>
  <si>
    <t>舞蹈表演</t>
  </si>
  <si>
    <t>中考分数（含体育）不低于630分。</t>
  </si>
  <si>
    <t>民族器乐</t>
  </si>
  <si>
    <t>唱法不限</t>
    <phoneticPr fontId="9" type="noConversion"/>
  </si>
  <si>
    <t>中考成绩（含体育）不低于550分。</t>
  </si>
  <si>
    <t>沈阳市第二十二中学</t>
    <phoneticPr fontId="9" type="noConversion"/>
  </si>
  <si>
    <t>项目要求：小提琴、中提琴、大提琴、低音提琴、长笛、单簧管、大管、长号。</t>
  </si>
  <si>
    <t>中考成绩（含体育）不低于630分。</t>
  </si>
  <si>
    <t>招收古筝2人</t>
  </si>
  <si>
    <t>招收：美声唱法</t>
    <phoneticPr fontId="9" type="noConversion"/>
  </si>
  <si>
    <t>中考成绩不低于430分（含体育）</t>
    <phoneticPr fontId="9" type="noConversion"/>
  </si>
  <si>
    <t>招收：二胡、杨琴、琵琶、中阮、竹笛、唢呐、笙、打击乐</t>
    <phoneticPr fontId="9" type="noConversion"/>
  </si>
  <si>
    <t>沈阳市私立洪庆中学</t>
    <phoneticPr fontId="9" type="noConversion"/>
  </si>
  <si>
    <t>艺术体操</t>
  </si>
  <si>
    <t>长笛、单簧管、双簧管、萨克斯,小号、圆号、长号、大号、打击乐</t>
  </si>
  <si>
    <t>2021年省重点高中指标到校名额分配明细表（和平区）</t>
    <phoneticPr fontId="9" type="noConversion"/>
  </si>
  <si>
    <t>学校名称 （初中）</t>
  </si>
  <si>
    <t>指 标 到 校 分 配 名 额 明 细</t>
  </si>
  <si>
    <t>沈阳市第二十中学</t>
  </si>
  <si>
    <t>沈阳铁路实验中学</t>
  </si>
  <si>
    <t>东北育才学校初中部</t>
    <phoneticPr fontId="9" type="noConversion"/>
  </si>
  <si>
    <t>东北育才双语学校</t>
    <phoneticPr fontId="9" type="noConversion"/>
  </si>
  <si>
    <t>东北育才悲鸿美术学校</t>
    <phoneticPr fontId="9" type="noConversion"/>
  </si>
  <si>
    <t>沈阳市第十九中学</t>
  </si>
  <si>
    <t>沈阳市第四十五中学</t>
  </si>
  <si>
    <t>沈阳市第九十一中学</t>
  </si>
  <si>
    <t>沈阳市第九十九中学</t>
  </si>
  <si>
    <t>沈阳市南昌初级中学太原校区（原沈阳市第一0八中学）</t>
  </si>
  <si>
    <t>沈阳市第一二六中学</t>
  </si>
  <si>
    <t>沈阳市第一三四中学</t>
  </si>
  <si>
    <t>沈阳市第一二六中学北市校区（原沈阳市敬业初级中学）</t>
  </si>
  <si>
    <t>沈阳市南昌初级中学</t>
  </si>
  <si>
    <t>2021年省重点高中指标到校名额分配明细表（沈河区）</t>
    <phoneticPr fontId="9" type="noConversion"/>
  </si>
  <si>
    <t>沈阳市第七中学</t>
  </si>
  <si>
    <t>沈阳市七中东新学校</t>
  </si>
  <si>
    <t>沈阳七中五里河学校</t>
  </si>
  <si>
    <t>沈阳市回族初级中学</t>
  </si>
  <si>
    <t>沈阳七中文艺路学校（原八十二中学）</t>
  </si>
  <si>
    <t>沈阳市第九十中学</t>
  </si>
  <si>
    <t>沈阳市第一四三中学</t>
  </si>
  <si>
    <t>沈阳市满族中学</t>
  </si>
  <si>
    <t>沈阳市第一六五中学</t>
  </si>
  <si>
    <t>沈阳市育源中学</t>
  </si>
  <si>
    <t>沈阳市第八中学</t>
  </si>
  <si>
    <t>沈阳市第一四五中学</t>
  </si>
  <si>
    <t>沈阳市实验学校</t>
  </si>
  <si>
    <t>沈阳市育源中学东兴学校</t>
  </si>
  <si>
    <t>沈阳农业大学附属中学</t>
  </si>
  <si>
    <t>2021年省重点高中指标到校名额分配明细表（大东区）</t>
  </si>
  <si>
    <t>单独报名</t>
    <phoneticPr fontId="9" type="noConversion"/>
  </si>
  <si>
    <t>沈阳市第五十中学</t>
    <phoneticPr fontId="9" type="noConversion"/>
  </si>
  <si>
    <t>沈阳市尚品东嘉学校</t>
    <phoneticPr fontId="9" type="noConversion"/>
  </si>
  <si>
    <t>沈阳大学附属实验学校</t>
    <phoneticPr fontId="9" type="noConversion"/>
  </si>
  <si>
    <t>沈阳市第一○七中学</t>
    <phoneticPr fontId="9" type="noConversion"/>
  </si>
  <si>
    <t>沈阳市第一一一中学</t>
    <phoneticPr fontId="9" type="noConversion"/>
  </si>
  <si>
    <t>沈阳市第一三六中学</t>
    <phoneticPr fontId="9" type="noConversion"/>
  </si>
  <si>
    <t>沈阳市第一三九中学</t>
    <phoneticPr fontId="9" type="noConversion"/>
  </si>
  <si>
    <t>沈阳市兴东中学</t>
    <phoneticPr fontId="9" type="noConversion"/>
  </si>
  <si>
    <t>沈阳市博才初级中学</t>
    <phoneticPr fontId="9" type="noConversion"/>
  </si>
  <si>
    <t>沈阳市振东初级中学</t>
    <phoneticPr fontId="9" type="noConversion"/>
  </si>
  <si>
    <t>沈阳市沈东初级中学</t>
    <phoneticPr fontId="9" type="noConversion"/>
  </si>
  <si>
    <t>沈阳市尚品学校</t>
    <phoneticPr fontId="9" type="noConversion"/>
  </si>
  <si>
    <t>沈阳市中山私立学校</t>
    <phoneticPr fontId="9" type="noConversion"/>
  </si>
  <si>
    <t>2021年省重点高中指标到校名额分配明细表（皇姑区）</t>
    <phoneticPr fontId="9" type="noConversion"/>
  </si>
  <si>
    <t>学校名称 （初中）</t>
    <phoneticPr fontId="9" type="noConversion"/>
  </si>
  <si>
    <t>沈阳市第十二中学</t>
    <phoneticPr fontId="9" type="noConversion"/>
  </si>
  <si>
    <t>沈阳市第三十三中学</t>
    <phoneticPr fontId="9" type="noConversion"/>
  </si>
  <si>
    <t>沈阳市第四十三中学</t>
    <phoneticPr fontId="9" type="noConversion"/>
  </si>
  <si>
    <t>沈阳市第四十四中学</t>
    <phoneticPr fontId="9" type="noConversion"/>
  </si>
  <si>
    <t>沈阳市第四十三中学天山校区</t>
    <phoneticPr fontId="9" type="noConversion"/>
  </si>
  <si>
    <t>沈阳市第九十七中学</t>
    <phoneticPr fontId="9" type="noConversion"/>
  </si>
  <si>
    <t>沈阳市第一一0中学</t>
    <phoneticPr fontId="9" type="noConversion"/>
  </si>
  <si>
    <t>沈阳市第一二二中学</t>
    <phoneticPr fontId="9" type="noConversion"/>
  </si>
  <si>
    <t>沈阳市淮河中学（原八十五中学）</t>
    <phoneticPr fontId="9" type="noConversion"/>
  </si>
  <si>
    <t>辽宁省实验学校</t>
    <phoneticPr fontId="9" type="noConversion"/>
  </si>
  <si>
    <t>沈阳市虹桥初级中学</t>
    <phoneticPr fontId="9" type="noConversion"/>
  </si>
  <si>
    <t>沈阳市光明初级中学</t>
    <phoneticPr fontId="9" type="noConversion"/>
  </si>
  <si>
    <t>沈阳市飞跃实验中学</t>
    <phoneticPr fontId="9" type="noConversion"/>
  </si>
  <si>
    <t>沈阳师范大学附属学校</t>
    <phoneticPr fontId="9" type="noConversion"/>
  </si>
  <si>
    <t>沈阳私立实验学校</t>
    <phoneticPr fontId="9" type="noConversion"/>
  </si>
  <si>
    <t>沈阳市北塔中学（原一四七中学）</t>
    <phoneticPr fontId="9" type="noConversion"/>
  </si>
  <si>
    <t>2021年省重点高中指标到校名额分配明细表（铁西区）</t>
    <phoneticPr fontId="9" type="noConversion"/>
  </si>
  <si>
    <t>沈阳市第四中学</t>
    <phoneticPr fontId="9" type="noConversion"/>
  </si>
  <si>
    <t>沈阳市第三十一中学</t>
    <phoneticPr fontId="9" type="noConversion"/>
  </si>
  <si>
    <t>沈阳市雨田实验中学</t>
  </si>
  <si>
    <t>沈阳市清乐围棋学校</t>
  </si>
  <si>
    <t>沈阳市杏坛中学</t>
  </si>
  <si>
    <t>沈阳市培英中学</t>
  </si>
  <si>
    <t>沈阳兴华实验学校</t>
  </si>
  <si>
    <t>沈阳市第一二七中学</t>
  </si>
  <si>
    <t>沈阳市沈西育人学校</t>
  </si>
  <si>
    <t>沈阳市第九十五中学</t>
  </si>
  <si>
    <t>沈阳市杏坛中学西校区</t>
  </si>
  <si>
    <t>沈阳市清乐围棋学校金谷</t>
  </si>
  <si>
    <t>沈阳市清乐围棋学校北校</t>
  </si>
  <si>
    <t>沈阳市第一〇〇中学</t>
  </si>
  <si>
    <t>沈阳市杏坛中学北校区</t>
  </si>
  <si>
    <t>沈阳市奉天高中初中部 </t>
  </si>
  <si>
    <t>沈阳市高明实验学校</t>
  </si>
  <si>
    <t>沈阳市大青实验学校</t>
  </si>
  <si>
    <t>沈阳市宁官实验学校</t>
  </si>
  <si>
    <t>沈阳市铁西区彰驿学校</t>
  </si>
  <si>
    <t>沈阳市铁西区翟家初级中学</t>
  </si>
  <si>
    <t>沈阳市铁西区长滩学校</t>
  </si>
  <si>
    <t>沈阳市第五十八中学</t>
  </si>
  <si>
    <t>沈阳市新民屯学校</t>
  </si>
  <si>
    <t>辽中县四方台初级中学</t>
  </si>
  <si>
    <t>沈阳市铁西区高花初级中学</t>
  </si>
  <si>
    <t>铁西区单独报名应届考生</t>
  </si>
  <si>
    <t>2021年省重点高中指标到校名额分配明细表（苏家屯区）</t>
    <phoneticPr fontId="9" type="noConversion"/>
  </si>
  <si>
    <t>沈阳市第三十中学</t>
    <phoneticPr fontId="9" type="noConversion"/>
  </si>
  <si>
    <t>沈阳市第四十六中学</t>
    <phoneticPr fontId="9" type="noConversion"/>
  </si>
  <si>
    <t>沈阳市第一七五中学</t>
    <phoneticPr fontId="9" type="noConversion"/>
  </si>
  <si>
    <t>沈阳市第六十九中学</t>
    <phoneticPr fontId="9" type="noConversion"/>
  </si>
  <si>
    <t>沈阳市第一八四中学</t>
    <phoneticPr fontId="9" type="noConversion"/>
  </si>
  <si>
    <t>沈阳市苏家屯区姚千九年一贯制学校</t>
    <phoneticPr fontId="9" type="noConversion"/>
  </si>
  <si>
    <t>沈阳市苏家屯区白清九年一贯制学校</t>
    <phoneticPr fontId="9" type="noConversion"/>
  </si>
  <si>
    <t>沈阳市苏家屯区十里河九年一贯制学校</t>
    <phoneticPr fontId="9" type="noConversion"/>
  </si>
  <si>
    <t>沈阳市苏家屯区大沟九年一贯制学校</t>
    <phoneticPr fontId="9" type="noConversion"/>
  </si>
  <si>
    <t>沈阳市苏家屯区陈相九年一贯制学校</t>
    <phoneticPr fontId="9" type="noConversion"/>
  </si>
  <si>
    <t>沈阳市苏家屯区沙河九年一贯制学校</t>
    <phoneticPr fontId="9" type="noConversion"/>
  </si>
  <si>
    <t>沈阳市第一八二中学</t>
    <phoneticPr fontId="9" type="noConversion"/>
  </si>
  <si>
    <t>沈阳市苏家屯区八一九年一贯制学校</t>
    <phoneticPr fontId="9" type="noConversion"/>
  </si>
  <si>
    <t>沈阳市苏家屯区王纲九年一贯制学校</t>
    <phoneticPr fontId="9" type="noConversion"/>
  </si>
  <si>
    <t>沈阳市苏家屯区红菱九年一贯制学校</t>
    <phoneticPr fontId="9" type="noConversion"/>
  </si>
  <si>
    <t>沈阳市苏家屯区城郊九年一贯制学校</t>
    <phoneticPr fontId="9" type="noConversion"/>
  </si>
  <si>
    <t>沈阳市苏家屯区永乐九年一贯制学校</t>
    <phoneticPr fontId="9" type="noConversion"/>
  </si>
  <si>
    <t>沈阳市第一八三中学</t>
    <phoneticPr fontId="9" type="noConversion"/>
  </si>
  <si>
    <t>沈阳市苏家屯区林盛九年一贯制学校</t>
    <phoneticPr fontId="9" type="noConversion"/>
  </si>
  <si>
    <t>沈阳市沈水实验学校</t>
    <phoneticPr fontId="9" type="noConversion"/>
  </si>
  <si>
    <t>沈阳市绿岛学校</t>
    <phoneticPr fontId="9" type="noConversion"/>
  </si>
  <si>
    <t>2021年省重点高中指标到校名额分配明细表（浑南区）</t>
    <phoneticPr fontId="9" type="noConversion"/>
  </si>
  <si>
    <t>沈阳市浑南区第一初级中学</t>
  </si>
  <si>
    <t>沈阳市浑南区第二初级中学</t>
  </si>
  <si>
    <t>沈阳市浑南区第三初级中学</t>
  </si>
  <si>
    <t>沈阳市浑南区第四中学</t>
  </si>
  <si>
    <t>沈阳市浑南区第五初级中学</t>
  </si>
  <si>
    <t>沈阳市第六十一中学</t>
  </si>
  <si>
    <t>沈阳市第六十三中学</t>
  </si>
  <si>
    <t>沈阳市第七十二中学</t>
  </si>
  <si>
    <t>沈阳市第七十三中学</t>
  </si>
  <si>
    <t>北京师范大学沈阳附属学校</t>
  </si>
  <si>
    <t>沈阳市浑南区实验中学</t>
  </si>
  <si>
    <t>沈阳市浑南区高坎中学</t>
  </si>
  <si>
    <t>沈阳市浑南区英达中学</t>
  </si>
  <si>
    <t>辽宁省孤儿学校</t>
  </si>
  <si>
    <t>2021年省重点高中指标到校名额分配明细表（沈北新区）</t>
  </si>
  <si>
    <t>沈阳市第八十三中学</t>
    <phoneticPr fontId="9" type="noConversion"/>
  </si>
  <si>
    <t>沈阳市沈北新区财落九年一贯制学校</t>
  </si>
  <si>
    <t>沈阳市沈北新区蒲河满族学校</t>
  </si>
  <si>
    <t>沈阳市沈北新区清水台学校</t>
  </si>
  <si>
    <t>沈阳市第一五二中学</t>
  </si>
  <si>
    <t>沈阳师范大学沈北附属中学</t>
  </si>
  <si>
    <t>沈阳市沈北新区兴隆台锡伯族九年一贯制学校</t>
  </si>
  <si>
    <t>沈阳市辉山学校</t>
  </si>
  <si>
    <t>辽宁省实验学校沈北合作学校</t>
  </si>
  <si>
    <t>沈阳大学虎石台附属实验中学</t>
  </si>
  <si>
    <t>沈阳市新兴初级中学</t>
  </si>
  <si>
    <t>沈阳市沈北新区雨田实验学校（民办学位）</t>
  </si>
  <si>
    <t>沈阳市沈北新区雨田实验学校（公办学位）</t>
  </si>
  <si>
    <t>2021年省重点高中指标到校名额分配明细表（于洪区）</t>
    <phoneticPr fontId="42" type="noConversion"/>
  </si>
  <si>
    <t>沈阳市第五十六中学</t>
    <phoneticPr fontId="42" type="noConversion"/>
  </si>
  <si>
    <t>沈阳市第五十二中学</t>
  </si>
  <si>
    <t>沈阳市于洪区东湖九年一贯制学校</t>
  </si>
  <si>
    <t>沈阳市第一七四中学</t>
  </si>
  <si>
    <t>沈阳市于洪区北陵中学</t>
  </si>
  <si>
    <t>沈阳市第五十七中学</t>
  </si>
  <si>
    <t>沈阳市第五十九中学</t>
  </si>
  <si>
    <t>沈阳市第六十中学</t>
  </si>
  <si>
    <t>沈阳市于洪区光辉九年一贯制学校</t>
  </si>
  <si>
    <t>沈阳市于洪区造化初级中学</t>
  </si>
  <si>
    <t>沈阳市于洪区大兴九年一贯制学校</t>
  </si>
  <si>
    <t>沈阳市于洪区解放九年一贯制学校</t>
  </si>
  <si>
    <t>沈阳师范大学第二附属学校</t>
  </si>
  <si>
    <t>辽宁省实验学校赤山校区</t>
  </si>
  <si>
    <t>社会单独</t>
  </si>
  <si>
    <t>2021年省重点高中指标到校名额分配明细表（辽中区）</t>
    <phoneticPr fontId="9" type="noConversion"/>
  </si>
  <si>
    <t>沈阳市辽中区第一高级中学</t>
    <phoneticPr fontId="9" type="noConversion"/>
  </si>
  <si>
    <t>合 计</t>
    <phoneticPr fontId="9" type="noConversion"/>
  </si>
  <si>
    <t>辽中区第一初级中学</t>
  </si>
  <si>
    <t>辽中区第二初级中学</t>
  </si>
  <si>
    <t>辽中区六间房九年一贯制学校</t>
  </si>
  <si>
    <t>辽中区朱家房九年一贯制学校</t>
  </si>
  <si>
    <t>辽中区于家房九年一贯制学校</t>
  </si>
  <si>
    <t>辽中区老观坨九年一贯制学校</t>
  </si>
  <si>
    <t>辽中区肖寨门九年一贯制学校</t>
  </si>
  <si>
    <t>辽中区乌伯牛九年一贯制学校</t>
  </si>
  <si>
    <t>辽中区茨榆坨初级中学</t>
  </si>
  <si>
    <t>辽中区潘家堡九年一贯制学校</t>
  </si>
  <si>
    <t>辽中区杨士岗九年一贯制学校</t>
  </si>
  <si>
    <t>辽中区刘二堡九年一贯制学校</t>
  </si>
  <si>
    <t>辽中区养士堡九年一贯制学校</t>
  </si>
  <si>
    <t>辽中区冷子堡九年一贯制学校</t>
  </si>
  <si>
    <t>辽中区老大房九年一贯制学校</t>
  </si>
  <si>
    <t>辽中区满都户九年一贯制学校</t>
  </si>
  <si>
    <t>辽中区牛心坨九年一贯制学校</t>
  </si>
  <si>
    <t>辽中区大黑岗子九年一贯制学校</t>
  </si>
  <si>
    <t>辽中区城郊九年一贯制学校</t>
  </si>
  <si>
    <t>沈阳市立人学校</t>
  </si>
  <si>
    <t>沈阳市辽中区立德学校</t>
  </si>
  <si>
    <t>2021年省重点高中指标到校名额分配明细表（康平县）</t>
  </si>
  <si>
    <t>康平县高级中学</t>
  </si>
  <si>
    <t>康平县张强九年一贯制学校</t>
  </si>
  <si>
    <t>康平县沙金台蒙古族满族九年一贯制学校</t>
  </si>
  <si>
    <t>康平县柳树屯蒙古族满族九年一贯制学校</t>
  </si>
  <si>
    <t>康平县二牛所口九年一贯制学校</t>
  </si>
  <si>
    <t>康平县方家九年一贯制学校</t>
  </si>
  <si>
    <t>康平县西关屯逸夫蒙古族满族九年一贯制学校</t>
  </si>
  <si>
    <t>康平县东升满族蒙古族九年一贯制学校</t>
  </si>
  <si>
    <t>康平县小城子九年一贯制学校</t>
  </si>
  <si>
    <t>康平县海洲九年一贯制学校</t>
  </si>
  <si>
    <t>康平县北四家子九年一贯制学校</t>
  </si>
  <si>
    <t>康平县两家子九年一贯制学校</t>
  </si>
  <si>
    <t>康平县山东屯九年一贯制学校</t>
  </si>
  <si>
    <t>康平县郝官屯九年一贯制学校</t>
  </si>
  <si>
    <t>康平县东关九年一贯制学校</t>
  </si>
  <si>
    <t>康平县康平镇九年一贯制学校</t>
  </si>
  <si>
    <t>辽宁省康平县第二中学</t>
  </si>
  <si>
    <t>康平县第三中学</t>
  </si>
  <si>
    <t>2021年省重点高中指标到校名额分配明细表（法库县）</t>
  </si>
  <si>
    <t>法库县高级中学</t>
    <phoneticPr fontId="9" type="noConversion"/>
  </si>
  <si>
    <t>法库县东湖一中</t>
  </si>
  <si>
    <t>法库县东湖二中</t>
  </si>
  <si>
    <t>法库县东湖三中</t>
  </si>
  <si>
    <t>德华私立学校</t>
  </si>
  <si>
    <t>2021年省重点高中指标到校名额分配明细表（新民市）</t>
  </si>
  <si>
    <t>新民市高级中学</t>
    <phoneticPr fontId="9" type="noConversion"/>
  </si>
  <si>
    <t>新民市梁山学校</t>
    <phoneticPr fontId="9" type="noConversion"/>
  </si>
  <si>
    <t>新民市姚堡学校</t>
    <phoneticPr fontId="9" type="noConversion"/>
  </si>
  <si>
    <t>新民市周坨子学校</t>
    <phoneticPr fontId="9" type="noConversion"/>
  </si>
  <si>
    <t>新民市卢屯学校</t>
    <phoneticPr fontId="9" type="noConversion"/>
  </si>
  <si>
    <t>新民市大红旗学校</t>
    <phoneticPr fontId="9" type="noConversion"/>
  </si>
  <si>
    <t>新民市红旗学校</t>
    <phoneticPr fontId="9" type="noConversion"/>
  </si>
  <si>
    <t>新民市柳河沟学校</t>
    <phoneticPr fontId="9" type="noConversion"/>
  </si>
  <si>
    <t>新民市金五台子学校</t>
    <phoneticPr fontId="9" type="noConversion"/>
  </si>
  <si>
    <t>新民市第一初级中学</t>
    <phoneticPr fontId="9" type="noConversion"/>
  </si>
  <si>
    <t>新民市第二初级中学</t>
    <phoneticPr fontId="9" type="noConversion"/>
  </si>
  <si>
    <t>新民市高台子学校</t>
    <phoneticPr fontId="9" type="noConversion"/>
  </si>
  <si>
    <t>新民市大柳屯学校</t>
  </si>
  <si>
    <t>新民市于家窝堡学校</t>
    <phoneticPr fontId="9" type="noConversion"/>
  </si>
  <si>
    <t>新民市公主屯学校</t>
    <phoneticPr fontId="9" type="noConversion"/>
  </si>
  <si>
    <t>新民市陶家屯学校</t>
    <phoneticPr fontId="9" type="noConversion"/>
  </si>
  <si>
    <t>新民市东蛇山子学校</t>
    <phoneticPr fontId="9" type="noConversion"/>
  </si>
  <si>
    <t>新民市新农村学校</t>
  </si>
  <si>
    <t>新民市大民屯学校</t>
    <phoneticPr fontId="9" type="noConversion"/>
  </si>
  <si>
    <t>新民市法哈牛学校</t>
    <phoneticPr fontId="9" type="noConversion"/>
  </si>
  <si>
    <t>新民市胡台学校</t>
    <phoneticPr fontId="9" type="noConversion"/>
  </si>
  <si>
    <t>新民市张家屯学校</t>
    <phoneticPr fontId="9" type="noConversion"/>
  </si>
  <si>
    <t>新民市前当堡学校</t>
    <phoneticPr fontId="9" type="noConversion"/>
  </si>
  <si>
    <t>新民市兴隆学校</t>
    <phoneticPr fontId="9" type="noConversion"/>
  </si>
  <si>
    <t>新民市兴隆堡学校</t>
    <phoneticPr fontId="9" type="noConversion"/>
  </si>
  <si>
    <t>新民市大喇嘛学校</t>
    <phoneticPr fontId="9" type="noConversion"/>
  </si>
  <si>
    <t>新民市三道岗子学校</t>
    <phoneticPr fontId="9" type="noConversion"/>
  </si>
  <si>
    <t>新民市罗家房学校</t>
    <phoneticPr fontId="9" type="noConversion"/>
  </si>
  <si>
    <t>新民市曹家学校</t>
    <phoneticPr fontId="9" type="noConversion"/>
  </si>
  <si>
    <t>新民市实验中学</t>
    <phoneticPr fontId="9" type="noConversion"/>
  </si>
  <si>
    <t>新民雨田实验学校</t>
    <phoneticPr fontId="9" type="noConversion"/>
  </si>
  <si>
    <t>沈阳市第一二〇中学</t>
    <phoneticPr fontId="9" type="noConversion"/>
  </si>
  <si>
    <t>沈阳市第十一中学</t>
    <phoneticPr fontId="9" type="noConversion"/>
  </si>
  <si>
    <t>沈阳市第十中学</t>
    <phoneticPr fontId="9" type="noConversion"/>
  </si>
  <si>
    <t>沈阳市朝鲜族第二中学</t>
    <phoneticPr fontId="9" type="noConversion"/>
  </si>
  <si>
    <t>沈阳市朝鲜族第六中学</t>
    <phoneticPr fontId="9" type="noConversion"/>
  </si>
  <si>
    <t>沈阳市朝鲜族第三中学</t>
    <phoneticPr fontId="9" type="noConversion"/>
  </si>
  <si>
    <t>沈阳市浑南区朝鲜族学校</t>
    <phoneticPr fontId="9" type="noConversion"/>
  </si>
  <si>
    <t>2021年省重点高中指标到校名额分配明细表（朝鲜一中）</t>
    <phoneticPr fontId="9" type="noConversion"/>
  </si>
  <si>
    <t>沈阳市沈北新区朝鲜族学校</t>
    <phoneticPr fontId="9" type="noConversion"/>
  </si>
  <si>
    <t>中考分580分以上（含体育成绩）</t>
    <phoneticPr fontId="9" type="noConversion"/>
  </si>
  <si>
    <t>中考分数不低于综合高中最低控制分数线（含体育成绩，并符合沈阳市关于艺体特长生招生政策的相关规定）。</t>
    <phoneticPr fontId="9" type="noConversion"/>
  </si>
  <si>
    <t>中考总成绩不低于英语普通班录取线60分。</t>
    <phoneticPr fontId="29" type="noConversion"/>
  </si>
  <si>
    <t>另：西藏班学生55人（不在招生计划人数内）</t>
    <phoneticPr fontId="29" type="noConversion"/>
  </si>
  <si>
    <t>限招朝鲜族学校毕业的考生</t>
    <phoneticPr fontId="29" type="noConversion"/>
  </si>
  <si>
    <t>沈北新区银河街22号</t>
    <phoneticPr fontId="29" type="noConversion"/>
  </si>
  <si>
    <t>浑南区世纪路41号</t>
  </si>
  <si>
    <t>浑南区高荣路1号</t>
  </si>
  <si>
    <t>和平区南京南街135号</t>
  </si>
  <si>
    <t>皇姑区向山路6号</t>
  </si>
  <si>
    <t>和平区南昌街13号</t>
  </si>
  <si>
    <t>和平区文兴路三号</t>
  </si>
  <si>
    <t>和平区南十马路73号</t>
  </si>
  <si>
    <t>和平区民族经济开发区族兴路188号</t>
  </si>
  <si>
    <t>沈河区桃园街114号</t>
  </si>
  <si>
    <t>沈河区承德路3号</t>
  </si>
  <si>
    <t>沈河区友好街69号</t>
  </si>
  <si>
    <t>沈河区方家栏路60号</t>
  </si>
  <si>
    <t>大东区联合路212号</t>
  </si>
  <si>
    <t>大东区和睦南二路5号</t>
  </si>
  <si>
    <t>大东区凯翔三街27号</t>
  </si>
  <si>
    <t>浑南区玄菟一路600号</t>
  </si>
  <si>
    <t>皇姑区梅江街10号</t>
  </si>
  <si>
    <t>皇姑区天山路364号</t>
  </si>
  <si>
    <t>于洪区黄河北大街88-17号</t>
  </si>
  <si>
    <t>皇姑区恒山路34号</t>
  </si>
  <si>
    <t>于洪区沙岭街道银岭路</t>
  </si>
  <si>
    <t>皇姑区陵北街100号</t>
  </si>
  <si>
    <t>皇姑区黄河北大街253-1号</t>
  </si>
  <si>
    <t>于洪区平罗中路北街13号</t>
  </si>
  <si>
    <t>皇姑区陵园街33号</t>
  </si>
  <si>
    <t>皇姑区黄河南大街89号</t>
  </si>
  <si>
    <t>于洪区西江北街117号</t>
  </si>
  <si>
    <t>铁西区保工街南九中路41号</t>
  </si>
  <si>
    <t>铁西区南七东路27号</t>
  </si>
  <si>
    <t>铁西区肇工北街27号</t>
  </si>
  <si>
    <t>铁西区腾飞一街1-3号</t>
  </si>
  <si>
    <t>铁西区勋业一路1号</t>
  </si>
  <si>
    <t>铁西区南十中路7-11号</t>
  </si>
  <si>
    <t>铁西区翟家街道中央大街与沈辽路交汇处附近</t>
  </si>
  <si>
    <t>铁西区经济技术开发区开发二十二号路18号</t>
  </si>
  <si>
    <t>铁西新区沈辽路198号</t>
  </si>
  <si>
    <t>经济技术开发区开发大路1甲3号</t>
  </si>
  <si>
    <t>苏家屯区丽花街2号</t>
  </si>
  <si>
    <t>苏家屯区南沙柳路41号</t>
  </si>
  <si>
    <t>苏家屯区葵松路18号</t>
  </si>
  <si>
    <t>于洪区黄河北大街206-298号</t>
  </si>
  <si>
    <t>浑南区全运二西路8号</t>
  </si>
  <si>
    <t>浑南区桃仙街38号</t>
  </si>
  <si>
    <t>浑南区前榆路98-3号</t>
  </si>
  <si>
    <t>浑南区浑南东路36号</t>
  </si>
  <si>
    <t>免费</t>
    <phoneticPr fontId="29" type="noConversion"/>
  </si>
  <si>
    <t>艺优生均平行分班</t>
  </si>
  <si>
    <t>沈阳市新世纪私立中学</t>
    <phoneticPr fontId="29" type="noConversion"/>
  </si>
  <si>
    <t>沈阳市第三十八中学
（沈阳市第二十中学三好分校）</t>
    <phoneticPr fontId="9" type="noConversion"/>
  </si>
  <si>
    <t>沈阳市第一二四中学
（沈阳铁路实验中学太原分校）</t>
    <phoneticPr fontId="9" type="noConversion"/>
  </si>
  <si>
    <t>沈阳市沈河区大道高级中学</t>
    <phoneticPr fontId="9" type="noConversion"/>
  </si>
  <si>
    <t>免费</t>
    <phoneticPr fontId="29" type="noConversion"/>
  </si>
  <si>
    <t>2021年沈阳市中等职业学校招生计划(表1初中毕业生起点)</t>
    <phoneticPr fontId="72" type="noConversion"/>
  </si>
  <si>
    <t>学校、专业名称</t>
  </si>
  <si>
    <t>招生对象</t>
  </si>
  <si>
    <r>
      <t>学制</t>
    </r>
    <r>
      <rPr>
        <b/>
        <sz val="9"/>
        <color rgb="FF000000"/>
        <rFont val="宋体"/>
        <family val="3"/>
        <charset val="134"/>
        <scheme val="major"/>
      </rPr>
      <t>（年）</t>
    </r>
  </si>
  <si>
    <t>招生人数</t>
  </si>
  <si>
    <r>
      <t xml:space="preserve">收费标准 </t>
    </r>
    <r>
      <rPr>
        <b/>
        <sz val="9"/>
        <color rgb="FF000000"/>
        <rFont val="宋体"/>
        <family val="3"/>
        <charset val="134"/>
        <scheme val="major"/>
      </rPr>
      <t>（元/年）</t>
    </r>
  </si>
  <si>
    <t>是否面试</t>
  </si>
  <si>
    <t>是否加试</t>
  </si>
  <si>
    <t>学杂费</t>
  </si>
  <si>
    <t>总计75所学校</t>
    <phoneticPr fontId="72" type="noConversion"/>
  </si>
  <si>
    <t>局直属10所</t>
  </si>
  <si>
    <t>沈阳市装备制造工程学校</t>
    <phoneticPr fontId="72" type="noConversion"/>
  </si>
  <si>
    <t>机械制造技术</t>
  </si>
  <si>
    <t>初中</t>
  </si>
  <si>
    <t>否</t>
  </si>
  <si>
    <t>30人就业</t>
  </si>
  <si>
    <t>数控技术应用</t>
  </si>
  <si>
    <t>60人就业，30人升学</t>
  </si>
  <si>
    <t>焊接技术应用</t>
  </si>
  <si>
    <t>机电技术应用</t>
  </si>
  <si>
    <t>140人就业，其中贝卡尔特班40人，海尔班70人，订单班须面试。</t>
  </si>
  <si>
    <t>电机电器制造与维修</t>
  </si>
  <si>
    <t>电气设备运行与控制</t>
  </si>
  <si>
    <t>30人就业，30人升学</t>
  </si>
  <si>
    <t>航空服务</t>
  </si>
  <si>
    <t>60人就业，其中香格里拉订单班30人，订单班须面试。</t>
  </si>
  <si>
    <t>会计事务</t>
  </si>
  <si>
    <t>市场营销</t>
  </si>
  <si>
    <t>90人就业，其中好利来订单班30人，订单班须面试。</t>
  </si>
  <si>
    <t>计算机平面设计</t>
  </si>
  <si>
    <t>计算机网络技术</t>
  </si>
  <si>
    <t>计算机应用</t>
  </si>
  <si>
    <t>30人升学</t>
  </si>
  <si>
    <t>新能源汽车制造与检测</t>
  </si>
  <si>
    <t>40人就业</t>
  </si>
  <si>
    <t>无人机操控与维护</t>
  </si>
  <si>
    <t>工业机器人技术应用</t>
  </si>
  <si>
    <t>60人就业，其中道为订单班30人，订单班须面试。</t>
  </si>
  <si>
    <t>智能设备运行与维护</t>
  </si>
  <si>
    <t>70人就业，其中海思科订单班30人，贝卡尔特订单班40人，订单班须面试。</t>
  </si>
  <si>
    <t>沈阳现代制造服务学校</t>
  </si>
  <si>
    <t>城市轨道交通运营服务</t>
  </si>
  <si>
    <t>含新疆班40人</t>
    <phoneticPr fontId="72" type="noConversion"/>
  </si>
  <si>
    <t>海尔订单班40人；含新疆班40人</t>
    <phoneticPr fontId="72" type="noConversion"/>
  </si>
  <si>
    <t>电子技术应用</t>
  </si>
  <si>
    <t>海尔订单班40人</t>
    <phoneticPr fontId="72" type="noConversion"/>
  </si>
  <si>
    <t>电子电器应用与维修</t>
  </si>
  <si>
    <t>金融事务</t>
  </si>
  <si>
    <t>“畅捷通”订单班30人；含新疆班40人</t>
    <phoneticPr fontId="72" type="noConversion"/>
  </si>
  <si>
    <t>物流服务与管理</t>
  </si>
  <si>
    <t>电子商务</t>
  </si>
  <si>
    <t>艺术设计与制作</t>
  </si>
  <si>
    <t>工艺美术</t>
  </si>
  <si>
    <t>数字影像技术</t>
  </si>
  <si>
    <t>沈阳市化工学校</t>
  </si>
  <si>
    <t>化工机械与设备</t>
  </si>
  <si>
    <t>35人就业</t>
  </si>
  <si>
    <t>35人升学</t>
  </si>
  <si>
    <t>制冷和空调设备运行与维护</t>
  </si>
  <si>
    <t>35人升学；35人就业。</t>
  </si>
  <si>
    <t>70人升学</t>
  </si>
  <si>
    <t>物联网技术应用（工业物联网技术应用方向）</t>
  </si>
  <si>
    <t>现代通信技术应用</t>
  </si>
  <si>
    <t>增材制造技术应用</t>
  </si>
  <si>
    <t>80人升学</t>
  </si>
  <si>
    <t>智慧健康养老服务</t>
  </si>
  <si>
    <t>药剂</t>
  </si>
  <si>
    <t>40人升学</t>
  </si>
  <si>
    <t>中药</t>
  </si>
  <si>
    <t>中草药栽培</t>
  </si>
  <si>
    <t>化学工艺</t>
  </si>
  <si>
    <t>沈阳市信息工程学校</t>
  </si>
  <si>
    <t>90升学</t>
  </si>
  <si>
    <t>10就业</t>
  </si>
  <si>
    <t>电梯安装与维修保养</t>
  </si>
  <si>
    <t>60就业</t>
  </si>
  <si>
    <t>10就业，10升学。</t>
  </si>
  <si>
    <t>30升学</t>
  </si>
  <si>
    <t>动漫与游戏设计</t>
  </si>
  <si>
    <t>30就业</t>
  </si>
  <si>
    <t>30就业，30升学。</t>
  </si>
  <si>
    <t>工艺美术（室内艺术设计与制作方向）</t>
  </si>
  <si>
    <t>40就业</t>
  </si>
  <si>
    <t>物联网技术应用</t>
  </si>
  <si>
    <t>20就业</t>
  </si>
  <si>
    <t>软件与信息服务</t>
  </si>
  <si>
    <t>10升学</t>
  </si>
  <si>
    <t>10就业，20升学。</t>
  </si>
  <si>
    <t>沈阳市汽车工程学校</t>
  </si>
  <si>
    <t>汽车运用与维修</t>
  </si>
  <si>
    <t>30升学.30本田订单班.70就业.</t>
  </si>
  <si>
    <t>汽车制造与检测</t>
  </si>
  <si>
    <t>60新疆班.40贝卡尔特订单班.15就业.</t>
  </si>
  <si>
    <t>30升学.30就业</t>
  </si>
  <si>
    <t>30就业.</t>
  </si>
  <si>
    <t>新能源汽车运用与维修</t>
  </si>
  <si>
    <t>60就业.</t>
  </si>
  <si>
    <t>60新疆班.20就业</t>
  </si>
  <si>
    <t>机械加工技术</t>
  </si>
  <si>
    <t>30升学.30新宝路订单班.50就业</t>
  </si>
  <si>
    <t>汽车服务与营销</t>
  </si>
  <si>
    <t>60升学.30就业.车模专业需面试</t>
  </si>
  <si>
    <t>服务机器人装配与维护</t>
  </si>
  <si>
    <t>沈阳市外事服务学校</t>
  </si>
  <si>
    <t>高星级饭店运营与管理</t>
  </si>
  <si>
    <t>旅游服务与管理</t>
  </si>
  <si>
    <t>中餐烹饪</t>
  </si>
  <si>
    <t>西餐烹饪</t>
  </si>
  <si>
    <t>幼儿保育</t>
  </si>
  <si>
    <t>音乐表演</t>
  </si>
  <si>
    <t>是</t>
  </si>
  <si>
    <t>美发与形象设计</t>
  </si>
  <si>
    <t>美容美体艺术艺术</t>
  </si>
  <si>
    <t>沈阳市轻工艺术学校</t>
  </si>
  <si>
    <t>服装设计与工艺</t>
  </si>
  <si>
    <t>服装陈列与展示设计</t>
  </si>
  <si>
    <t>民族纺染织绣技艺</t>
    <phoneticPr fontId="72" type="noConversion"/>
  </si>
  <si>
    <t>皮革制品设计与制作</t>
    <phoneticPr fontId="72" type="noConversion"/>
  </si>
  <si>
    <t>德科斯米尔订单班</t>
  </si>
  <si>
    <t>30人升学 20人就业</t>
  </si>
  <si>
    <t>美容美体艺术</t>
  </si>
  <si>
    <t>动漫与游戏制作</t>
    <phoneticPr fontId="72" type="noConversion"/>
  </si>
  <si>
    <t>20人升学 15人就业</t>
  </si>
  <si>
    <t>沈阳市旅游学校</t>
  </si>
  <si>
    <t>导游服务</t>
  </si>
  <si>
    <t>10人就业</t>
  </si>
  <si>
    <t>40人就业，110人升学</t>
  </si>
  <si>
    <t>休闲体育服务与管理</t>
  </si>
  <si>
    <t>中西面点</t>
  </si>
  <si>
    <t>沈阳城市建设管理学校</t>
  </si>
  <si>
    <t>建筑工程施工</t>
  </si>
  <si>
    <t>20人升学</t>
  </si>
  <si>
    <t>建筑装饰技术</t>
  </si>
  <si>
    <t>10人升学，10人就业</t>
  </si>
  <si>
    <t>建筑智能化设备安装与运维</t>
  </si>
  <si>
    <t>20人就业</t>
  </si>
  <si>
    <t>15人就业</t>
  </si>
  <si>
    <t>给排水工程施工与运行</t>
  </si>
  <si>
    <t>15人升学</t>
  </si>
  <si>
    <t>20人升学，10人就业</t>
  </si>
  <si>
    <t>电力机车运用与检修</t>
  </si>
  <si>
    <t>建筑工程造价</t>
  </si>
  <si>
    <t>工程测量技术</t>
  </si>
  <si>
    <t>应急救援技术</t>
  </si>
  <si>
    <t>沈阳市艺术幼儿师范学校</t>
  </si>
  <si>
    <t>升学、就业（其中内地西藏中职班80人）</t>
  </si>
  <si>
    <t>升学、就业</t>
  </si>
  <si>
    <t>区县职教中心7所</t>
  </si>
  <si>
    <t>沈阳市辽中区职业教育中心</t>
  </si>
  <si>
    <t>设施农业生产技术</t>
  </si>
  <si>
    <t>农机设备应用与维修</t>
  </si>
  <si>
    <t>防灾减灾技术</t>
  </si>
  <si>
    <t>沈阳市工业技术学校</t>
  </si>
  <si>
    <t>法库县职业中等专业学校</t>
  </si>
  <si>
    <t>升学 就业</t>
  </si>
  <si>
    <t>园林绿化</t>
  </si>
  <si>
    <t>老年人服务与管理</t>
  </si>
  <si>
    <t>智能设备运行与维护（汽车维修方向）</t>
    <phoneticPr fontId="72" type="noConversion"/>
  </si>
  <si>
    <t>康平县职业教育中心</t>
  </si>
  <si>
    <t>畜禽生产技术</t>
  </si>
  <si>
    <t>沈阳市电子技术学校</t>
  </si>
  <si>
    <t>会计事务</t>
    <phoneticPr fontId="72" type="noConversion"/>
  </si>
  <si>
    <t>农村电气技术</t>
  </si>
  <si>
    <t>就业</t>
    <phoneticPr fontId="72" type="noConversion"/>
  </si>
  <si>
    <t>农业设备应用与维修</t>
    <phoneticPr fontId="72" type="noConversion"/>
  </si>
  <si>
    <t>沈阳市于洪区职业教育中心</t>
  </si>
  <si>
    <t>汽车制造与检测</t>
    <phoneticPr fontId="72" type="noConversion"/>
  </si>
  <si>
    <t>就业</t>
  </si>
  <si>
    <t>新民市职业中等专业学校</t>
  </si>
  <si>
    <t>电气设备运行与控制</t>
    <phoneticPr fontId="72" type="noConversion"/>
  </si>
  <si>
    <t>新能源汽车运用与维修</t>
    <phoneticPr fontId="72" type="noConversion"/>
  </si>
  <si>
    <t>畜牧兽医</t>
    <phoneticPr fontId="72" type="noConversion"/>
  </si>
  <si>
    <t>园艺技术</t>
    <phoneticPr fontId="72" type="noConversion"/>
  </si>
  <si>
    <t>行办5所</t>
    <phoneticPr fontId="72" type="noConversion"/>
  </si>
  <si>
    <t>沈阳市中医药学校</t>
  </si>
  <si>
    <t>护理</t>
  </si>
  <si>
    <t>护理（涉外护理）</t>
  </si>
  <si>
    <t>护理（康复护理）</t>
  </si>
  <si>
    <t>护理（口腔护理）</t>
  </si>
  <si>
    <t>护理（母婴护理）</t>
  </si>
  <si>
    <t>升学、订单培养、就业</t>
  </si>
  <si>
    <t>口腔修复工艺</t>
  </si>
  <si>
    <t>医学影像技术</t>
  </si>
  <si>
    <t>医学检验技术</t>
  </si>
  <si>
    <t>康复技术</t>
  </si>
  <si>
    <t>中医康复技术</t>
  </si>
  <si>
    <t>中医养生保健</t>
  </si>
  <si>
    <t>沈阳市艺术学校</t>
  </si>
  <si>
    <t>升学</t>
  </si>
  <si>
    <t>小学</t>
  </si>
  <si>
    <t>舞蹈表演（国际标准舞表演）</t>
    <phoneticPr fontId="72" type="noConversion"/>
  </si>
  <si>
    <t>杂技与魔术表演</t>
  </si>
  <si>
    <t>音乐表演（器乐表演 ）</t>
    <phoneticPr fontId="72" type="noConversion"/>
  </si>
  <si>
    <t>中学</t>
  </si>
  <si>
    <t>音乐表演（声乐表演）</t>
    <phoneticPr fontId="72" type="noConversion"/>
  </si>
  <si>
    <t>沈阳工贸学校</t>
  </si>
  <si>
    <t>可就业、可升学</t>
  </si>
  <si>
    <t>商务助理</t>
  </si>
  <si>
    <t>就业班</t>
  </si>
  <si>
    <t>沈阳医学院附属卫生学校</t>
  </si>
  <si>
    <t>沈阳市体育运动学校</t>
  </si>
  <si>
    <t>运动训练</t>
  </si>
  <si>
    <t>报考我校考生，必须参加我校自主招生考试</t>
  </si>
  <si>
    <t>省属9所</t>
  </si>
  <si>
    <t>辽宁工贸学校</t>
  </si>
  <si>
    <t>可升学、可就业</t>
  </si>
  <si>
    <t>艺术设计与制作</t>
    <phoneticPr fontId="72" type="noConversion"/>
  </si>
  <si>
    <t>工程测量技术</t>
    <phoneticPr fontId="72" type="noConversion"/>
  </si>
  <si>
    <t>采矿技术</t>
  </si>
  <si>
    <t>现代通信技术应用</t>
    <phoneticPr fontId="72" type="noConversion"/>
  </si>
  <si>
    <t>辽宁广播电视学校</t>
  </si>
  <si>
    <t>自行组织生源实行注册录取，不参加志愿录取。可升学、可就业</t>
  </si>
  <si>
    <t>会计电算化</t>
  </si>
  <si>
    <t>沈阳师范大学附属艺术学校</t>
  </si>
  <si>
    <t>报考我校考生，必须参加我校自主招生考试。可升学，可就业。</t>
  </si>
  <si>
    <t>报考我校考生，必须参加我校自主招生考试。就业方向。</t>
  </si>
  <si>
    <t>戏剧表演</t>
  </si>
  <si>
    <t>戏曲表演</t>
  </si>
  <si>
    <t>沈阳体育学院附属竞技体育学校</t>
  </si>
  <si>
    <t>沈阳音乐学院附属中等舞蹈学校</t>
  </si>
  <si>
    <t>沈阳音乐学院附属中等音乐学校</t>
  </si>
  <si>
    <t>音乐表演（音乐理论）</t>
  </si>
  <si>
    <t>音乐表演（器乐表演）</t>
  </si>
  <si>
    <t>音乐表演（声乐表演）</t>
  </si>
  <si>
    <t>辽宁省劳动经济学校</t>
  </si>
  <si>
    <t>辽宁省体育学校</t>
  </si>
  <si>
    <t>不接受单独报名，报考考生须到校参加我校单独组织的自主招生考试</t>
  </si>
  <si>
    <t>鲁迅美术学院附属中等美术学校</t>
  </si>
  <si>
    <t>考生须参加我校单独组织的招生考试</t>
  </si>
  <si>
    <t>民办30所</t>
  </si>
  <si>
    <t>沈阳民族艺术学校</t>
  </si>
  <si>
    <t>1、报考本校学生，必须参加我校单独组织的招生考试。 2、除杂技与魔术表演专业出口为就业外，其他专业出口可升学可就业。</t>
  </si>
  <si>
    <t>音乐表演（器乐表演）</t>
    <phoneticPr fontId="72" type="noConversion"/>
  </si>
  <si>
    <t>沈阳市民族职业学校</t>
  </si>
  <si>
    <t>7000/12000</t>
    <phoneticPr fontId="72" type="noConversion"/>
  </si>
  <si>
    <t>其中就业50人学费7000、医疗美容服务就业方向10人学费12000</t>
    <phoneticPr fontId="72" type="noConversion"/>
  </si>
  <si>
    <t>其中就业110人、电子商务就业方向30人</t>
    <phoneticPr fontId="72" type="noConversion"/>
  </si>
  <si>
    <t>动漫与游戏制作</t>
  </si>
  <si>
    <t>9000/16000/15000</t>
    <phoneticPr fontId="72" type="noConversion"/>
  </si>
  <si>
    <t>其中就业120人学费9000、电子竞技就业方向20人学费16000、升学20人学费15000</t>
    <phoneticPr fontId="72" type="noConversion"/>
  </si>
  <si>
    <t>8000/15000</t>
    <phoneticPr fontId="72" type="noConversion"/>
  </si>
  <si>
    <t>其中就业90人学费8000、升学20人学费15000</t>
    <phoneticPr fontId="72" type="noConversion"/>
  </si>
  <si>
    <t>商务日语</t>
  </si>
  <si>
    <t>7000/15000</t>
    <phoneticPr fontId="72" type="noConversion"/>
  </si>
  <si>
    <t>其中就业10人学费7000、服务与策划就业方向20人学费7000、升学10人学费15000</t>
    <phoneticPr fontId="72" type="noConversion"/>
  </si>
  <si>
    <t>9000/8000/7000/15000</t>
    <phoneticPr fontId="72" type="noConversion"/>
  </si>
  <si>
    <t>其中乘务、游轮就业方向400人学费9000、地铁就业方向90人学费8000、旅游服务就业方向30人学费7000、高星级酒店就业方向20人学费7000、升学100人学费15000</t>
    <phoneticPr fontId="72" type="noConversion"/>
  </si>
  <si>
    <t>9000/15000</t>
    <phoneticPr fontId="72" type="noConversion"/>
  </si>
  <si>
    <t>其中就业40人学费9000、升学10人15000</t>
    <phoneticPr fontId="72" type="noConversion"/>
  </si>
  <si>
    <t>沈阳市皇姑区南山护理中等职业学校</t>
  </si>
  <si>
    <t>原名为：沈阳市展硕中等职业学校</t>
  </si>
  <si>
    <t>城市轨道交通运营管理</t>
  </si>
  <si>
    <t>中医康复保健</t>
    <phoneticPr fontId="72" type="noConversion"/>
  </si>
  <si>
    <t>辽宁芭蕾舞团附属芭蕾舞蹈学校</t>
  </si>
  <si>
    <t>报考我校考生，须参加我校自主招生考试</t>
  </si>
  <si>
    <t>辽宁东华中等职业学校</t>
  </si>
  <si>
    <t>学前教育</t>
  </si>
  <si>
    <t>辽宁歌舞团附属艺术学校</t>
  </si>
  <si>
    <t>小学、初中</t>
  </si>
  <si>
    <t>沈阳音乐艺术学校</t>
  </si>
  <si>
    <t>15000/12800</t>
    <phoneticPr fontId="72" type="noConversion"/>
  </si>
  <si>
    <t>其中升学20人学费15000、就业150人学费12800</t>
    <phoneticPr fontId="72" type="noConversion"/>
  </si>
  <si>
    <t>12800/15000</t>
    <phoneticPr fontId="72" type="noConversion"/>
  </si>
  <si>
    <t>其中就业6人学费12800、升学10人学费15000</t>
    <phoneticPr fontId="72" type="noConversion"/>
  </si>
  <si>
    <t>辽宁文化艺术学校</t>
  </si>
  <si>
    <t>沈阳北华科技学校</t>
  </si>
  <si>
    <t>高考升学</t>
  </si>
  <si>
    <t>沈阳国际公关礼仪学校</t>
  </si>
  <si>
    <t>10人升学</t>
  </si>
  <si>
    <t>社区公共事务管理</t>
  </si>
  <si>
    <t>沈阳国际商务学校</t>
  </si>
  <si>
    <t>可升学，可就业</t>
  </si>
  <si>
    <t>沈阳乐府艺术学校</t>
  </si>
  <si>
    <t xml:space="preserve"> </t>
    <phoneticPr fontId="72" type="noConversion"/>
  </si>
  <si>
    <t>音乐表演</t>
    <phoneticPr fontId="72" type="noConversion"/>
  </si>
  <si>
    <t>沈阳辽美中等职业学校</t>
  </si>
  <si>
    <t>升学，就业</t>
  </si>
  <si>
    <t xml:space="preserve">旅游服务与管理 </t>
  </si>
  <si>
    <t>沈阳师联幼师中等职业学校</t>
  </si>
  <si>
    <t>沈阳市凝思护理中等职业学校</t>
  </si>
  <si>
    <t>老年服务与管理</t>
  </si>
  <si>
    <t>沈阳市军事体育陆上运动学校</t>
  </si>
  <si>
    <t>沈阳奉天艺术学校（原沈阳市旅游翻译学校）</t>
  </si>
  <si>
    <t>沈阳育明现代职业学校</t>
  </si>
  <si>
    <t>影像与影视技术</t>
  </si>
  <si>
    <t>沈阳飞跃中等职业学校</t>
  </si>
  <si>
    <t>城市轨道与运营管理</t>
    <phoneticPr fontId="72" type="noConversion"/>
  </si>
  <si>
    <t>沈阳志远职业中等学校</t>
  </si>
  <si>
    <t>宠物养护与经营</t>
  </si>
  <si>
    <t>沈阳军乐学校</t>
  </si>
  <si>
    <t>10人考学、4人就业、1人当兵</t>
  </si>
  <si>
    <t>10人考学、10人就业、5人当兵</t>
  </si>
  <si>
    <t>沈阳宝岩艺术学校</t>
  </si>
  <si>
    <t>营养与保健</t>
  </si>
  <si>
    <t>沈阳翼众文化美术学校</t>
  </si>
  <si>
    <t>沈阳市菁华商业管理学校</t>
  </si>
  <si>
    <t>沈阳东方传媒学校</t>
  </si>
  <si>
    <t>播音与主持</t>
  </si>
  <si>
    <t>升学为主</t>
  </si>
  <si>
    <t>广播影视节目制作</t>
  </si>
  <si>
    <t>就业为主</t>
  </si>
  <si>
    <t>沈阳市科文经济学校</t>
  </si>
  <si>
    <t>民航运输服务</t>
    <phoneticPr fontId="72" type="noConversion"/>
  </si>
  <si>
    <t>制冷和空调设备运行与维护</t>
    <phoneticPr fontId="72" type="noConversion"/>
  </si>
  <si>
    <t>辽宁人民艺术剧院附属艺术学校</t>
    <phoneticPr fontId="72" type="noConversion"/>
  </si>
  <si>
    <t>报考我校考生，必须参加我校自主招生考试。以升学为主。</t>
  </si>
  <si>
    <t>沈阳工业经济学校</t>
  </si>
  <si>
    <t>7500/12000</t>
  </si>
  <si>
    <t>计算机应用</t>
    <phoneticPr fontId="72" type="noConversion"/>
  </si>
  <si>
    <t>数控技术应用</t>
    <phoneticPr fontId="72" type="noConversion"/>
  </si>
  <si>
    <t>沈阳市新星朗科学技术学校</t>
  </si>
  <si>
    <t>辽宁何氏医学院附属中专部</t>
    <phoneticPr fontId="72" type="noConversion"/>
  </si>
  <si>
    <t>眼视光与配镜</t>
  </si>
  <si>
    <t>特殊教育学校及附设中职班14所</t>
    <phoneticPr fontId="72" type="noConversion"/>
  </si>
  <si>
    <t>沈阳市按摩学校</t>
  </si>
  <si>
    <t>招收视力障碍学生(自主招生)</t>
  </si>
  <si>
    <t>沈阳市铁西区聋人学校</t>
  </si>
  <si>
    <t>招收听力障碍学生(自主招生)</t>
  </si>
  <si>
    <t>沈阳市大东区聋哑学校</t>
  </si>
  <si>
    <t>服装制作与生产管理</t>
  </si>
  <si>
    <t>沈阳市皇姑区聋人学校</t>
  </si>
  <si>
    <t>沈阳市皇姑区育成学校</t>
  </si>
  <si>
    <t>民族工艺品设计与制作</t>
    <phoneticPr fontId="72" type="noConversion"/>
  </si>
  <si>
    <t>特殊教育学校(自主招生)</t>
  </si>
  <si>
    <t>沈阳市和平区睿智学校</t>
  </si>
  <si>
    <t>针织工艺</t>
  </si>
  <si>
    <t>沈阳市沈河区启智实验学校</t>
  </si>
  <si>
    <t>现代家政服务与管理</t>
  </si>
  <si>
    <t>沈阳市大东区培智学校</t>
  </si>
  <si>
    <t>汽车美容与装潢</t>
  </si>
  <si>
    <t>现代家政服务与管理</t>
    <phoneticPr fontId="72" type="noConversion"/>
  </si>
  <si>
    <t>沈阳市辽中区特殊教育学校</t>
  </si>
  <si>
    <t>民族食品加工技术</t>
  </si>
  <si>
    <t>康平县特殊教育学校</t>
  </si>
  <si>
    <t>沈阳市铁西区春晖学校</t>
  </si>
  <si>
    <t>沈阳市致爱学校</t>
  </si>
  <si>
    <t>辽宁特殊教育师范高等专科学校（中专部）</t>
  </si>
  <si>
    <t>住宿费以最终审批为准，多退少补</t>
  </si>
  <si>
    <t>法库县爱心学校</t>
    <phoneticPr fontId="72" type="noConversion"/>
  </si>
  <si>
    <t>2021年沈阳市中等职业学校招生计划(表2高中毕业生起点)</t>
  </si>
  <si>
    <r>
      <t>学制</t>
    </r>
    <r>
      <rPr>
        <b/>
        <sz val="9"/>
        <color rgb="FF000000"/>
        <rFont val="宋体"/>
        <family val="3"/>
        <charset val="134"/>
        <scheme val="minor"/>
      </rPr>
      <t>（年）</t>
    </r>
  </si>
  <si>
    <r>
      <t>收费标准</t>
    </r>
    <r>
      <rPr>
        <b/>
        <sz val="9"/>
        <color rgb="FF000000"/>
        <rFont val="宋体"/>
        <family val="3"/>
        <charset val="134"/>
        <scheme val="minor"/>
      </rPr>
      <t>（元/年）</t>
    </r>
  </si>
  <si>
    <t>填报人</t>
  </si>
  <si>
    <t>手机号</t>
  </si>
  <si>
    <t>总计9所学校</t>
    <phoneticPr fontId="72" type="noConversion"/>
  </si>
  <si>
    <t>局直属（2所）</t>
    <phoneticPr fontId="72" type="noConversion"/>
  </si>
  <si>
    <t>马玥桓</t>
  </si>
  <si>
    <t>高中</t>
  </si>
  <si>
    <t>朱岩</t>
  </si>
  <si>
    <t>区县学校（1所）</t>
  </si>
  <si>
    <t>行办学校（2所）</t>
    <phoneticPr fontId="72" type="noConversion"/>
  </si>
  <si>
    <t>王钢</t>
  </si>
  <si>
    <t>注册入学</t>
  </si>
  <si>
    <t>岳奇蕊</t>
  </si>
  <si>
    <t>省属学校（1所）</t>
    <phoneticPr fontId="72" type="noConversion"/>
  </si>
  <si>
    <t>景淼</t>
  </si>
  <si>
    <t>民办学校（3所）</t>
    <phoneticPr fontId="72" type="noConversion"/>
  </si>
  <si>
    <t>美容美体艺术</t>
    <phoneticPr fontId="72" type="noConversion"/>
  </si>
  <si>
    <t>刘硕</t>
  </si>
  <si>
    <t>2021年沈阳市技工学校招生计划 (表1 初中起点)</t>
    <phoneticPr fontId="105" type="noConversion"/>
  </si>
  <si>
    <t>学制（年）</t>
  </si>
  <si>
    <t>收费标准      （元/年）</t>
  </si>
  <si>
    <t>总计13所</t>
    <phoneticPr fontId="105" type="noConversion"/>
  </si>
  <si>
    <t>公办7所</t>
    <phoneticPr fontId="105" type="noConversion"/>
  </si>
  <si>
    <t>辽宁煤炭技师学院</t>
    <phoneticPr fontId="105" type="noConversion"/>
  </si>
  <si>
    <t>机械设备维修</t>
  </si>
  <si>
    <t>电气自动化设备安装与维修</t>
  </si>
  <si>
    <t>幼儿教育</t>
  </si>
  <si>
    <t>饭店（酒店）服务</t>
  </si>
  <si>
    <t>汽车维修</t>
  </si>
  <si>
    <t>新能源汽车检测与维修</t>
  </si>
  <si>
    <t>电子技术</t>
  </si>
  <si>
    <t>辽宁丰田金杯技师学院</t>
  </si>
  <si>
    <t>兵役/升学/就业</t>
  </si>
  <si>
    <t>汽车营销</t>
  </si>
  <si>
    <t>升学/就业</t>
  </si>
  <si>
    <t>汽车检测</t>
  </si>
  <si>
    <t>新能源汽车制造与装配</t>
  </si>
  <si>
    <t>机电设备安装与维修</t>
  </si>
  <si>
    <t>就业班  （贝卡尔特订单班）</t>
    <phoneticPr fontId="105" type="noConversion"/>
  </si>
  <si>
    <t>模具制造</t>
  </si>
  <si>
    <t>数控加工</t>
  </si>
  <si>
    <t>机械设备装配与自动控制</t>
  </si>
  <si>
    <t>焊接加工</t>
  </si>
  <si>
    <t>室内设计</t>
  </si>
  <si>
    <t>沈阳客运集团公司技工学校</t>
  </si>
  <si>
    <t>城市轨道交通运输与管理</t>
    <phoneticPr fontId="104" type="noConversion"/>
  </si>
  <si>
    <t>汽车维修</t>
    <phoneticPr fontId="105" type="noConversion"/>
  </si>
  <si>
    <t>沈阳技师学院</t>
  </si>
  <si>
    <t>机床切削加工（车工）</t>
  </si>
  <si>
    <t>初中</t>
    <phoneticPr fontId="105" type="noConversion"/>
  </si>
  <si>
    <t>数控加工（数控车工）</t>
  </si>
  <si>
    <t>工业机器人</t>
  </si>
  <si>
    <t>建筑施工</t>
  </si>
  <si>
    <t>计算机网络应用</t>
  </si>
  <si>
    <t>计算机动画制作</t>
  </si>
  <si>
    <t>会计</t>
  </si>
  <si>
    <t>烹饪（中式烹调）</t>
  </si>
  <si>
    <t>计算机应用与维修</t>
  </si>
  <si>
    <t>城市轨道交通运输与管理</t>
  </si>
  <si>
    <t>现代物流</t>
  </si>
  <si>
    <t>美术设计与制作</t>
  </si>
  <si>
    <t>计算机程序设计</t>
  </si>
  <si>
    <t>沈阳航天新星技工学校</t>
    <phoneticPr fontId="105" type="noConversion"/>
  </si>
  <si>
    <t>数控技术</t>
    <phoneticPr fontId="105" type="noConversion"/>
  </si>
  <si>
    <t>焊接技术</t>
    <phoneticPr fontId="105" type="noConversion"/>
  </si>
  <si>
    <t>机电电器装配与维修</t>
    <phoneticPr fontId="105" type="noConversion"/>
  </si>
  <si>
    <t>商务文秘</t>
    <phoneticPr fontId="105" type="noConversion"/>
  </si>
  <si>
    <t>市场营销</t>
    <phoneticPr fontId="105" type="noConversion"/>
  </si>
  <si>
    <t>学前教育</t>
    <phoneticPr fontId="105" type="noConversion"/>
  </si>
  <si>
    <t>城市轨道交通运营管理</t>
    <phoneticPr fontId="105" type="noConversion"/>
  </si>
  <si>
    <t>酒店管理</t>
    <phoneticPr fontId="105" type="noConversion"/>
  </si>
  <si>
    <t>辽宁城市交通技工学校</t>
    <phoneticPr fontId="105" type="noConversion"/>
  </si>
  <si>
    <t xml:space="preserve"> 汽车维修</t>
    <phoneticPr fontId="105" type="noConversion"/>
  </si>
  <si>
    <t>城市轨道交通运输与管理</t>
    <phoneticPr fontId="105" type="noConversion"/>
  </si>
  <si>
    <t>电子商务</t>
    <phoneticPr fontId="105" type="noConversion"/>
  </si>
  <si>
    <t>沈阳职业技师学院</t>
    <phoneticPr fontId="105" type="noConversion"/>
  </si>
  <si>
    <t>机床切削加工（车工方向）</t>
    <phoneticPr fontId="9" type="noConversion"/>
  </si>
  <si>
    <t>初中</t>
    <phoneticPr fontId="9" type="noConversion"/>
  </si>
  <si>
    <t>是</t>
    <phoneticPr fontId="9" type="noConversion"/>
  </si>
  <si>
    <t>否</t>
    <phoneticPr fontId="9" type="noConversion"/>
  </si>
  <si>
    <t>数控加工（车工方向）</t>
    <phoneticPr fontId="9" type="noConversion"/>
  </si>
  <si>
    <t>电气自动化设备安装与维护</t>
    <phoneticPr fontId="9" type="noConversion"/>
  </si>
  <si>
    <t>市场营销</t>
    <phoneticPr fontId="9" type="noConversion"/>
  </si>
  <si>
    <t>计算机网络应用</t>
    <phoneticPr fontId="9" type="noConversion"/>
  </si>
  <si>
    <t>城市轨道交通运输管理</t>
    <phoneticPr fontId="9" type="noConversion"/>
  </si>
  <si>
    <t>电子商务</t>
    <phoneticPr fontId="9" type="noConversion"/>
  </si>
  <si>
    <t>学前教育</t>
    <phoneticPr fontId="9" type="noConversion"/>
  </si>
  <si>
    <t>民办6所</t>
    <phoneticPr fontId="105" type="noConversion"/>
  </si>
  <si>
    <t>沈阳市孙进高级技工学校</t>
    <phoneticPr fontId="105" type="noConversion"/>
  </si>
  <si>
    <t>工程机械运用与维修</t>
  </si>
  <si>
    <t>中式烹调</t>
  </si>
  <si>
    <t>中西式面点</t>
  </si>
  <si>
    <t>美容美发与造型</t>
  </si>
  <si>
    <t>铁路客运服务</t>
  </si>
  <si>
    <t>工业机器人应用</t>
  </si>
  <si>
    <t>酒店管理</t>
  </si>
  <si>
    <t>幼儿教育</t>
    <phoneticPr fontId="42" type="noConversion"/>
  </si>
  <si>
    <t>是</t>
    <phoneticPr fontId="42" type="noConversion"/>
  </si>
  <si>
    <t>电子商务</t>
    <phoneticPr fontId="42" type="noConversion"/>
  </si>
  <si>
    <t>计算机程序设计</t>
    <phoneticPr fontId="42" type="noConversion"/>
  </si>
  <si>
    <t>口腔义齿制造</t>
    <phoneticPr fontId="42" type="noConversion"/>
  </si>
  <si>
    <t>电子竞技运动与管理</t>
    <phoneticPr fontId="42" type="noConversion"/>
  </si>
  <si>
    <t>沈阳市星光技工学校</t>
    <phoneticPr fontId="105" type="noConversion"/>
  </si>
  <si>
    <t>商务文秘</t>
  </si>
  <si>
    <t>沈阳万合汽车电子技术学校</t>
    <phoneticPr fontId="105" type="noConversion"/>
  </si>
  <si>
    <t>计算机网络应用</t>
    <phoneticPr fontId="105" type="noConversion"/>
  </si>
  <si>
    <t>邮轮乘务</t>
    <phoneticPr fontId="105" type="noConversion"/>
  </si>
  <si>
    <t>幼儿教育</t>
    <phoneticPr fontId="105" type="noConversion"/>
  </si>
  <si>
    <t>美容与化妆</t>
    <phoneticPr fontId="105" type="noConversion"/>
  </si>
  <si>
    <t>会展服务与管理</t>
    <phoneticPr fontId="105" type="noConversion"/>
  </si>
  <si>
    <t>汽车制造与装配</t>
    <phoneticPr fontId="105" type="noConversion"/>
  </si>
  <si>
    <t>航空服务</t>
    <phoneticPr fontId="105" type="noConversion"/>
  </si>
  <si>
    <t>铁路客运服务</t>
    <phoneticPr fontId="105" type="noConversion"/>
  </si>
  <si>
    <t>通信网络应用</t>
    <phoneticPr fontId="105" type="noConversion"/>
  </si>
  <si>
    <t>现代物流</t>
    <phoneticPr fontId="105" type="noConversion"/>
  </si>
  <si>
    <t>沈阳金源装备制造高级技工学校</t>
    <phoneticPr fontId="105" type="noConversion"/>
  </si>
  <si>
    <t>数控加工（数控车工）</t>
    <phoneticPr fontId="105" type="noConversion"/>
  </si>
  <si>
    <t>3、5</t>
    <phoneticPr fontId="105" type="noConversion"/>
  </si>
  <si>
    <t>模具制造</t>
    <phoneticPr fontId="105" type="noConversion"/>
  </si>
  <si>
    <t>电气自动化设备安装与维修</t>
    <phoneticPr fontId="105" type="noConversion"/>
  </si>
  <si>
    <t>工业机器人应用与维护</t>
    <phoneticPr fontId="105" type="noConversion"/>
  </si>
  <si>
    <t>汽车保险理赔与评估</t>
    <phoneticPr fontId="105" type="noConversion"/>
  </si>
  <si>
    <t>新能源汽车检测与维修</t>
    <phoneticPr fontId="105" type="noConversion"/>
  </si>
  <si>
    <t>计算机应用与维修</t>
    <phoneticPr fontId="105" type="noConversion"/>
  </si>
  <si>
    <t>烹饪（中式烹调）</t>
    <phoneticPr fontId="105" type="noConversion"/>
  </si>
  <si>
    <t>烹饪（中西式面点）</t>
    <phoneticPr fontId="105" type="noConversion"/>
  </si>
  <si>
    <t>护理</t>
    <phoneticPr fontId="105" type="noConversion"/>
  </si>
  <si>
    <t>沈阳中航英才技工学校</t>
    <phoneticPr fontId="105" type="noConversion"/>
  </si>
  <si>
    <t>航空服务</t>
    <phoneticPr fontId="9" type="noConversion"/>
  </si>
  <si>
    <t>数控技术</t>
    <phoneticPr fontId="9" type="noConversion"/>
  </si>
  <si>
    <t>否</t>
    <phoneticPr fontId="105" type="noConversion"/>
  </si>
  <si>
    <t>沈阳万业技工学校</t>
    <phoneticPr fontId="105" type="noConversion"/>
  </si>
  <si>
    <t>幼儿教育</t>
    <phoneticPr fontId="9" type="noConversion"/>
  </si>
  <si>
    <t>电子技术应用</t>
    <phoneticPr fontId="105" type="noConversion"/>
  </si>
  <si>
    <t>2021年沈阳市技工学校招生计划 (表2 高中起点)</t>
    <phoneticPr fontId="105" type="noConversion"/>
  </si>
  <si>
    <t>科类</t>
  </si>
  <si>
    <t>收费标准     （元/年）</t>
  </si>
  <si>
    <t>总共2所</t>
    <phoneticPr fontId="105" type="noConversion"/>
  </si>
  <si>
    <t>辽宁煤炭技师学院</t>
  </si>
  <si>
    <t>煤矿技术</t>
  </si>
  <si>
    <t>文理</t>
  </si>
  <si>
    <t>其他</t>
  </si>
  <si>
    <t>序号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</si>
</sst>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 &quot;￥&quot;* #,##0.00_ ;_ &quot;￥&quot;* \-#,##0.00_ ;_ &quot;￥&quot;* &quot;-&quot;??_ ;_ @_ "/>
    <numFmt numFmtId="177" formatCode="0_ "/>
    <numFmt numFmtId="178" formatCode="0_);[Red]\(0\)"/>
  </numFmts>
  <fonts count="113">
    <font>
      <sz val="12"/>
      <name val="宋体"/>
      <charset val="134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8"/>
      <name val="仿宋_GB2312"/>
      <family val="3"/>
      <charset val="134"/>
    </font>
    <font>
      <sz val="9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8"/>
      <name val="Tahoma"/>
      <family val="2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u/>
      <sz val="12"/>
      <color theme="1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6"/>
      <name val="宋体"/>
      <family val="3"/>
      <charset val="134"/>
    </font>
    <font>
      <sz val="9"/>
      <name val="宋体"/>
      <family val="3"/>
      <charset val="134"/>
      <scheme val="major"/>
    </font>
    <font>
      <sz val="9"/>
      <name val="Calibri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2"/>
      <name val="宋体"/>
      <family val="3"/>
      <charset val="134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1"/>
      <name val="宋体"/>
      <family val="3"/>
      <charset val="134"/>
      <scheme val="minor"/>
    </font>
    <font>
      <sz val="8"/>
      <name val="宋体"/>
      <family val="3"/>
      <charset val="134"/>
    </font>
    <font>
      <sz val="12"/>
      <name val="宋体"/>
      <family val="3"/>
      <charset val="134"/>
      <scheme val="major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4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8"/>
      <color rgb="FF000000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ajor"/>
    </font>
    <font>
      <b/>
      <sz val="10"/>
      <color rgb="FF000000"/>
      <name val="宋体"/>
      <family val="3"/>
      <charset val="134"/>
      <scheme val="major"/>
    </font>
    <font>
      <b/>
      <sz val="9"/>
      <color rgb="FF00000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sz val="12"/>
      <color rgb="FF000000"/>
      <name val="宋体"/>
      <family val="3"/>
      <charset val="134"/>
      <scheme val="major"/>
    </font>
    <font>
      <sz val="9"/>
      <color rgb="FF000000"/>
      <name val="宋体"/>
      <family val="3"/>
      <charset val="134"/>
      <scheme val="major"/>
    </font>
    <font>
      <sz val="11"/>
      <color rgb="FF000000"/>
      <name val="宋体"/>
      <family val="3"/>
      <charset val="134"/>
      <scheme val="major"/>
    </font>
    <font>
      <sz val="7"/>
      <color rgb="FF000000"/>
      <name val="宋体"/>
      <family val="3"/>
      <charset val="134"/>
      <scheme val="major"/>
    </font>
    <font>
      <b/>
      <sz val="10"/>
      <color rgb="FFFF0000"/>
      <name val="宋体"/>
      <family val="3"/>
      <charset val="134"/>
      <scheme val="major"/>
    </font>
    <font>
      <sz val="10"/>
      <color rgb="FFFF0000"/>
      <name val="宋体"/>
      <family val="3"/>
      <charset val="134"/>
      <scheme val="major"/>
    </font>
    <font>
      <sz val="12"/>
      <color rgb="FFFF0000"/>
      <name val="宋体"/>
      <family val="3"/>
      <charset val="134"/>
      <scheme val="major"/>
    </font>
    <font>
      <sz val="11"/>
      <color rgb="FFFF0000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  <scheme val="major"/>
    </font>
    <font>
      <sz val="8"/>
      <color rgb="FF00000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b/>
      <sz val="10"/>
      <color rgb="FF262626"/>
      <name val="Arial"/>
      <family val="2"/>
    </font>
    <font>
      <sz val="10"/>
      <color rgb="FF000000"/>
      <name val="Arial"/>
      <family val="2"/>
    </font>
    <font>
      <sz val="10"/>
      <color rgb="FF000000"/>
      <name val="SimSun"/>
      <charset val="134"/>
    </font>
    <font>
      <b/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000000"/>
      <name val="SimSun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470">
    <xf numFmtId="0" fontId="0" fillId="0" borderId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28" fillId="0" borderId="0"/>
    <xf numFmtId="0" fontId="27" fillId="0" borderId="0"/>
    <xf numFmtId="0" fontId="6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23" fillId="0" borderId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 applyProtection="0">
      <alignment vertical="center"/>
    </xf>
    <xf numFmtId="0" fontId="7" fillId="0" borderId="0">
      <alignment vertical="center"/>
    </xf>
    <xf numFmtId="0" fontId="31" fillId="0" borderId="0"/>
    <xf numFmtId="0" fontId="31" fillId="0" borderId="0"/>
    <xf numFmtId="0" fontId="7" fillId="0" borderId="0"/>
    <xf numFmtId="0" fontId="7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1" fillId="0" borderId="0"/>
    <xf numFmtId="0" fontId="31" fillId="0" borderId="0"/>
    <xf numFmtId="0" fontId="37" fillId="0" borderId="0"/>
    <xf numFmtId="0" fontId="37" fillId="0" borderId="0">
      <alignment vertical="center"/>
    </xf>
    <xf numFmtId="0" fontId="31" fillId="0" borderId="0"/>
    <xf numFmtId="0" fontId="38" fillId="0" borderId="0"/>
    <xf numFmtId="0" fontId="3" fillId="0" borderId="0"/>
    <xf numFmtId="0" fontId="2" fillId="0" borderId="0"/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" fillId="0" borderId="0"/>
    <xf numFmtId="0" fontId="30" fillId="0" borderId="0"/>
    <xf numFmtId="0" fontId="70" fillId="0" borderId="0">
      <alignment vertical="center"/>
    </xf>
    <xf numFmtId="0" fontId="88" fillId="0" borderId="0">
      <alignment vertical="center"/>
    </xf>
    <xf numFmtId="0" fontId="102" fillId="0" borderId="0" applyBorder="0">
      <alignment vertical="center"/>
    </xf>
    <xf numFmtId="0" fontId="101" fillId="0" borderId="0" applyBorder="0">
      <alignment vertical="center"/>
    </xf>
    <xf numFmtId="0" fontId="101" fillId="0" borderId="0" applyBorder="0">
      <alignment vertical="center"/>
    </xf>
    <xf numFmtId="0" fontId="101" fillId="0" borderId="0" applyBorder="0">
      <alignment vertical="center"/>
    </xf>
    <xf numFmtId="0" fontId="101" fillId="0" borderId="0" applyBorder="0">
      <alignment vertical="center"/>
    </xf>
    <xf numFmtId="0" fontId="101" fillId="0" borderId="0" applyBorder="0">
      <alignment vertical="center"/>
    </xf>
  </cellStyleXfs>
  <cellXfs count="449"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0" fontId="9" fillId="0" borderId="11" xfId="375" applyFont="1" applyFill="1" applyBorder="1" applyAlignment="1">
      <alignment horizontal="center" vertical="center" wrapText="1"/>
    </xf>
    <xf numFmtId="0" fontId="9" fillId="0" borderId="11" xfId="435" applyFont="1" applyFill="1" applyBorder="1" applyAlignment="1">
      <alignment horizontal="center" vertical="center" wrapText="1"/>
    </xf>
    <xf numFmtId="0" fontId="9" fillId="0" borderId="11" xfId="436" applyFont="1" applyFill="1" applyBorder="1" applyAlignment="1">
      <alignment horizontal="center" vertical="center" wrapText="1"/>
    </xf>
    <xf numFmtId="0" fontId="9" fillId="0" borderId="11" xfId="435" applyFont="1" applyFill="1" applyBorder="1" applyAlignment="1">
      <alignment horizontal="center" vertical="center" shrinkToFit="1"/>
    </xf>
    <xf numFmtId="0" fontId="9" fillId="0" borderId="11" xfId="436" applyFont="1" applyFill="1" applyBorder="1" applyAlignment="1">
      <alignment horizontal="left" vertical="center" wrapText="1"/>
    </xf>
    <xf numFmtId="0" fontId="9" fillId="0" borderId="11" xfId="3417" applyFont="1" applyFill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horizontal="left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11" xfId="3417" applyFont="1" applyFill="1" applyBorder="1" applyAlignment="1">
      <alignment horizontal="center" vertical="center" shrinkToFit="1"/>
    </xf>
    <xf numFmtId="0" fontId="9" fillId="0" borderId="11" xfId="436" applyFont="1" applyFill="1" applyBorder="1" applyAlignment="1">
      <alignment horizontal="center" vertical="center" shrinkToFit="1"/>
    </xf>
    <xf numFmtId="0" fontId="9" fillId="0" borderId="11" xfId="0" applyFont="1" applyFill="1" applyBorder="1" applyAlignment="1" applyProtection="1">
      <alignment vertical="center" wrapText="1"/>
    </xf>
    <xf numFmtId="0" fontId="9" fillId="0" borderId="11" xfId="375" applyFont="1" applyFill="1" applyBorder="1" applyAlignment="1">
      <alignment horizontal="center" vertical="center" shrinkToFit="1"/>
    </xf>
    <xf numFmtId="0" fontId="34" fillId="0" borderId="11" xfId="436" applyFont="1" applyFill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Protection="1">
      <alignment vertical="center"/>
    </xf>
    <xf numFmtId="0" fontId="9" fillId="0" borderId="11" xfId="3417" applyFont="1" applyFill="1" applyBorder="1" applyAlignment="1">
      <alignment horizontal="center" vertical="center" wrapText="1" shrinkToFit="1"/>
    </xf>
    <xf numFmtId="0" fontId="9" fillId="0" borderId="11" xfId="435" applyNumberFormat="1" applyFont="1" applyFill="1" applyBorder="1" applyAlignment="1">
      <alignment horizontal="center" vertical="center" wrapText="1" shrinkToFit="1"/>
    </xf>
    <xf numFmtId="0" fontId="9" fillId="0" borderId="11" xfId="3435" applyFont="1" applyFill="1" applyBorder="1" applyAlignment="1" applyProtection="1">
      <alignment horizontal="center" vertical="center" shrinkToFit="1"/>
    </xf>
    <xf numFmtId="0" fontId="9" fillId="0" borderId="11" xfId="3435" applyFont="1" applyFill="1" applyBorder="1" applyProtection="1">
      <alignment vertical="center"/>
    </xf>
    <xf numFmtId="0" fontId="9" fillId="0" borderId="11" xfId="3410" applyFont="1" applyFill="1" applyBorder="1" applyAlignment="1" applyProtection="1">
      <alignment horizontal="center" vertical="center"/>
    </xf>
    <xf numFmtId="0" fontId="9" fillId="0" borderId="11" xfId="3436" applyFont="1" applyFill="1" applyBorder="1" applyAlignment="1" applyProtection="1">
      <alignment horizontal="center" vertical="center" shrinkToFit="1"/>
    </xf>
    <xf numFmtId="0" fontId="9" fillId="0" borderId="11" xfId="3436" applyFont="1" applyFill="1" applyBorder="1" applyAlignment="1" applyProtection="1">
      <alignment vertical="center" wrapText="1"/>
    </xf>
    <xf numFmtId="0" fontId="9" fillId="0" borderId="11" xfId="436" applyFont="1" applyFill="1" applyBorder="1" applyAlignment="1">
      <alignment horizontal="center" vertical="center" shrinkToFit="1"/>
    </xf>
    <xf numFmtId="0" fontId="35" fillId="0" borderId="11" xfId="375" applyFont="1" applyFill="1" applyBorder="1" applyAlignment="1">
      <alignment horizontal="center" vertical="center" wrapText="1"/>
    </xf>
    <xf numFmtId="0" fontId="35" fillId="0" borderId="11" xfId="436" applyFont="1" applyFill="1" applyBorder="1" applyAlignment="1">
      <alignment horizontal="center" vertical="center" wrapText="1"/>
    </xf>
    <xf numFmtId="0" fontId="35" fillId="0" borderId="11" xfId="3417" applyFont="1" applyFill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vertical="center" shrinkToFit="1"/>
    </xf>
    <xf numFmtId="0" fontId="39" fillId="0" borderId="11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>
      <alignment vertical="center"/>
    </xf>
    <xf numFmtId="0" fontId="9" fillId="0" borderId="11" xfId="374" applyFont="1" applyFill="1" applyBorder="1" applyAlignment="1">
      <alignment horizontal="center" vertical="center" wrapText="1"/>
    </xf>
    <xf numFmtId="0" fontId="9" fillId="0" borderId="11" xfId="3441" applyFont="1" applyFill="1" applyBorder="1" applyAlignment="1">
      <alignment horizontal="center" vertical="center" wrapText="1"/>
    </xf>
    <xf numFmtId="0" fontId="9" fillId="0" borderId="11" xfId="3441" applyFont="1" applyFill="1" applyBorder="1" applyAlignment="1">
      <alignment horizontal="center" vertical="center" shrinkToFi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40" fillId="0" borderId="11" xfId="374" applyFont="1" applyFill="1" applyBorder="1" applyAlignment="1">
      <alignment horizontal="center" vertical="center" wrapText="1"/>
    </xf>
    <xf numFmtId="0" fontId="40" fillId="0" borderId="11" xfId="0" applyFont="1" applyFill="1" applyBorder="1" applyAlignment="1" applyProtection="1">
      <alignment horizontal="center" vertical="center" wrapText="1"/>
    </xf>
    <xf numFmtId="0" fontId="40" fillId="0" borderId="11" xfId="3417" applyFont="1" applyFill="1" applyBorder="1" applyAlignment="1">
      <alignment horizontal="center" vertical="center" wrapText="1"/>
    </xf>
    <xf numFmtId="0" fontId="9" fillId="0" borderId="11" xfId="3441" applyNumberFormat="1" applyFont="1" applyFill="1" applyBorder="1" applyAlignment="1">
      <alignment horizontal="center" vertical="center" wrapText="1"/>
    </xf>
    <xf numFmtId="0" fontId="40" fillId="0" borderId="11" xfId="3441" applyFont="1" applyFill="1" applyBorder="1" applyAlignment="1">
      <alignment horizontal="center" vertical="center" wrapText="1"/>
    </xf>
    <xf numFmtId="0" fontId="9" fillId="0" borderId="11" xfId="3416" applyFont="1" applyFill="1" applyBorder="1" applyAlignment="1">
      <alignment horizontal="center" vertical="center" wrapText="1"/>
    </xf>
    <xf numFmtId="0" fontId="9" fillId="0" borderId="11" xfId="3435" applyFont="1" applyFill="1" applyBorder="1" applyAlignment="1" applyProtection="1">
      <alignment horizontal="center" vertical="center" wrapText="1"/>
    </xf>
    <xf numFmtId="0" fontId="9" fillId="0" borderId="11" xfId="3429" applyFont="1" applyFill="1" applyBorder="1" applyAlignment="1" applyProtection="1">
      <alignment horizontal="center" vertical="center" wrapText="1"/>
    </xf>
    <xf numFmtId="0" fontId="9" fillId="0" borderId="11" xfId="3406" applyFont="1" applyFill="1" applyBorder="1" applyAlignment="1" applyProtection="1">
      <alignment horizontal="center" vertical="center" wrapText="1"/>
    </xf>
    <xf numFmtId="0" fontId="9" fillId="0" borderId="11" xfId="3436" applyFont="1" applyFill="1" applyBorder="1" applyAlignment="1" applyProtection="1">
      <alignment horizontal="center" vertical="center" wrapText="1"/>
    </xf>
    <xf numFmtId="0" fontId="41" fillId="0" borderId="11" xfId="0" applyFont="1" applyFill="1" applyBorder="1" applyAlignment="1" applyProtection="1">
      <alignment horizontal="center" vertical="center"/>
    </xf>
    <xf numFmtId="0" fontId="41" fillId="0" borderId="11" xfId="0" applyFont="1" applyFill="1" applyBorder="1" applyAlignment="1" applyProtection="1">
      <alignment horizontal="center" vertical="center" wrapText="1"/>
    </xf>
    <xf numFmtId="0" fontId="42" fillId="0" borderId="11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vertical="center" wrapText="1"/>
    </xf>
    <xf numFmtId="0" fontId="42" fillId="0" borderId="11" xfId="3441" applyFont="1" applyFill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11" xfId="375" applyFont="1" applyFill="1" applyBorder="1" applyAlignment="1">
      <alignment horizontal="center" vertical="center" wrapText="1"/>
    </xf>
    <xf numFmtId="0" fontId="9" fillId="0" borderId="11" xfId="436" applyFont="1" applyFill="1" applyBorder="1" applyAlignment="1">
      <alignment horizontal="center" vertical="center" wrapText="1"/>
    </xf>
    <xf numFmtId="0" fontId="0" fillId="0" borderId="0" xfId="0" applyFill="1" applyBorder="1" applyProtection="1">
      <alignment vertical="center"/>
    </xf>
    <xf numFmtId="0" fontId="7" fillId="0" borderId="0" xfId="2802" applyProtection="1">
      <alignment vertical="center"/>
    </xf>
    <xf numFmtId="0" fontId="42" fillId="0" borderId="11" xfId="2802" applyFont="1" applyBorder="1" applyAlignment="1" applyProtection="1">
      <alignment horizontal="center" vertical="center" wrapText="1"/>
    </xf>
    <xf numFmtId="0" fontId="42" fillId="0" borderId="11" xfId="2802" applyFont="1" applyBorder="1" applyAlignment="1" applyProtection="1">
      <alignment horizontal="center" vertical="center"/>
    </xf>
    <xf numFmtId="0" fontId="44" fillId="0" borderId="11" xfId="2802" applyFont="1" applyBorder="1" applyAlignment="1">
      <alignment horizontal="center" vertical="center" wrapText="1"/>
    </xf>
    <xf numFmtId="0" fontId="44" fillId="0" borderId="11" xfId="2802" applyFont="1" applyBorder="1" applyAlignment="1">
      <alignment horizontal="left" vertical="center" wrapText="1"/>
    </xf>
    <xf numFmtId="0" fontId="44" fillId="0" borderId="11" xfId="2595" applyFont="1" applyBorder="1" applyAlignment="1">
      <alignment horizontal="left" vertical="center" wrapText="1"/>
    </xf>
    <xf numFmtId="0" fontId="45" fillId="0" borderId="11" xfId="2595" applyFont="1" applyBorder="1" applyAlignment="1">
      <alignment horizontal="center" vertical="center" wrapText="1"/>
    </xf>
    <xf numFmtId="0" fontId="35" fillId="0" borderId="11" xfId="2595" applyFont="1" applyBorder="1" applyAlignment="1">
      <alignment horizontal="left" vertical="center" wrapText="1"/>
    </xf>
    <xf numFmtId="0" fontId="9" fillId="0" borderId="11" xfId="3441" applyFont="1" applyBorder="1" applyAlignment="1">
      <alignment horizontal="center" vertical="center" wrapText="1"/>
    </xf>
    <xf numFmtId="0" fontId="46" fillId="0" borderId="11" xfId="2802" applyFont="1" applyBorder="1" applyAlignment="1">
      <alignment horizontal="center" vertical="center" wrapText="1"/>
    </xf>
    <xf numFmtId="0" fontId="46" fillId="0" borderId="11" xfId="2595" applyFont="1" applyBorder="1" applyAlignment="1">
      <alignment horizontal="left" vertical="center" wrapText="1"/>
    </xf>
    <xf numFmtId="0" fontId="47" fillId="0" borderId="0" xfId="2802" applyFont="1" applyProtection="1">
      <alignment vertical="center"/>
    </xf>
    <xf numFmtId="0" fontId="46" fillId="0" borderId="11" xfId="2802" applyFont="1" applyBorder="1" applyAlignment="1">
      <alignment horizontal="left" vertical="center" wrapText="1"/>
    </xf>
    <xf numFmtId="0" fontId="44" fillId="0" borderId="11" xfId="3442" applyFont="1" applyBorder="1" applyAlignment="1">
      <alignment vertical="center" wrapText="1"/>
    </xf>
    <xf numFmtId="0" fontId="44" fillId="0" borderId="11" xfId="3400" applyFont="1" applyBorder="1" applyAlignment="1">
      <alignment horizontal="center" vertical="center" wrapText="1"/>
    </xf>
    <xf numFmtId="0" fontId="45" fillId="0" borderId="11" xfId="2595" applyFont="1" applyBorder="1" applyAlignment="1">
      <alignment horizontal="left" vertical="center" wrapText="1"/>
    </xf>
    <xf numFmtId="0" fontId="44" fillId="0" borderId="13" xfId="2802" applyFont="1" applyBorder="1" applyAlignment="1">
      <alignment horizontal="center" vertical="center" wrapText="1"/>
    </xf>
    <xf numFmtId="0" fontId="44" fillId="0" borderId="11" xfId="3438" applyFont="1" applyBorder="1" applyAlignment="1">
      <alignment horizontal="center" vertical="center" wrapText="1"/>
    </xf>
    <xf numFmtId="0" fontId="44" fillId="0" borderId="11" xfId="3440" applyFont="1" applyBorder="1" applyAlignment="1">
      <alignment horizontal="center" vertical="center" wrapText="1"/>
    </xf>
    <xf numFmtId="0" fontId="35" fillId="0" borderId="11" xfId="2802" applyFont="1" applyBorder="1" applyAlignment="1">
      <alignment horizontal="center" vertical="center" wrapText="1"/>
    </xf>
    <xf numFmtId="0" fontId="49" fillId="0" borderId="0" xfId="2802" applyFont="1" applyProtection="1">
      <alignment vertical="center"/>
    </xf>
    <xf numFmtId="0" fontId="35" fillId="0" borderId="11" xfId="2802" applyFont="1" applyBorder="1" applyAlignment="1">
      <alignment horizontal="left" vertical="center" wrapText="1"/>
    </xf>
    <xf numFmtId="0" fontId="35" fillId="0" borderId="11" xfId="2802" applyFont="1" applyBorder="1" applyAlignment="1" applyProtection="1">
      <alignment horizontal="center" vertical="center"/>
    </xf>
    <xf numFmtId="0" fontId="35" fillId="0" borderId="11" xfId="2802" applyFont="1" applyBorder="1" applyProtection="1">
      <alignment vertical="center"/>
    </xf>
    <xf numFmtId="0" fontId="35" fillId="0" borderId="11" xfId="2802" applyFont="1" applyBorder="1" applyAlignment="1" applyProtection="1">
      <alignment vertical="center" wrapText="1"/>
    </xf>
    <xf numFmtId="0" fontId="35" fillId="0" borderId="11" xfId="2595" applyFont="1" applyBorder="1" applyAlignment="1">
      <alignment horizontal="center" vertical="center" wrapText="1"/>
    </xf>
    <xf numFmtId="0" fontId="44" fillId="0" borderId="11" xfId="3439" applyFont="1" applyBorder="1" applyAlignment="1">
      <alignment horizontal="center" vertical="center" wrapText="1"/>
    </xf>
    <xf numFmtId="0" fontId="48" fillId="0" borderId="11" xfId="2595" applyFont="1" applyBorder="1" applyAlignment="1">
      <alignment horizontal="left" vertical="center" wrapText="1"/>
    </xf>
    <xf numFmtId="0" fontId="44" fillId="0" borderId="11" xfId="3406" applyFont="1" applyBorder="1" applyAlignment="1">
      <alignment horizontal="center" vertical="center" wrapText="1"/>
    </xf>
    <xf numFmtId="0" fontId="46" fillId="0" borderId="11" xfId="2595" applyFont="1" applyBorder="1" applyAlignment="1">
      <alignment horizontal="center" vertical="center" wrapText="1"/>
    </xf>
    <xf numFmtId="0" fontId="44" fillId="0" borderId="11" xfId="2802" applyFont="1" applyBorder="1" applyAlignment="1" applyProtection="1">
      <alignment horizontal="center" vertical="center" wrapText="1"/>
    </xf>
    <xf numFmtId="0" fontId="44" fillId="0" borderId="11" xfId="2802" applyFont="1" applyBorder="1" applyAlignment="1" applyProtection="1">
      <alignment horizontal="left" vertical="center" wrapText="1"/>
    </xf>
    <xf numFmtId="0" fontId="44" fillId="0" borderId="0" xfId="2802" applyFont="1" applyProtection="1">
      <alignment vertical="center"/>
    </xf>
    <xf numFmtId="0" fontId="44" fillId="0" borderId="11" xfId="2802" applyFont="1" applyBorder="1" applyAlignment="1">
      <alignment vertical="center" wrapText="1"/>
    </xf>
    <xf numFmtId="0" fontId="34" fillId="0" borderId="11" xfId="2802" applyFont="1" applyBorder="1" applyAlignment="1">
      <alignment horizontal="left" vertical="center" wrapText="1"/>
    </xf>
    <xf numFmtId="0" fontId="50" fillId="0" borderId="11" xfId="2802" applyFont="1" applyBorder="1" applyAlignment="1">
      <alignment horizontal="left" vertical="center" wrapText="1"/>
    </xf>
    <xf numFmtId="0" fontId="44" fillId="0" borderId="11" xfId="2802" applyFont="1" applyBorder="1" applyProtection="1">
      <alignment vertical="center"/>
    </xf>
    <xf numFmtId="0" fontId="48" fillId="0" borderId="17" xfId="2802" applyFont="1" applyBorder="1" applyAlignment="1">
      <alignment horizontal="center" vertical="center" wrapText="1"/>
    </xf>
    <xf numFmtId="0" fontId="48" fillId="0" borderId="11" xfId="2802" applyFont="1" applyBorder="1" applyAlignment="1">
      <alignment horizontal="center" vertical="center" wrapText="1"/>
    </xf>
    <xf numFmtId="0" fontId="48" fillId="0" borderId="11" xfId="2802" applyFont="1" applyBorder="1" applyAlignment="1">
      <alignment horizontal="left" vertical="center" wrapText="1"/>
    </xf>
    <xf numFmtId="0" fontId="48" fillId="0" borderId="11" xfId="2802" applyFont="1" applyBorder="1" applyAlignment="1" applyProtection="1">
      <alignment horizontal="center" vertical="center"/>
    </xf>
    <xf numFmtId="0" fontId="48" fillId="0" borderId="17" xfId="2802" applyFont="1" applyBorder="1" applyAlignment="1">
      <alignment horizontal="left" vertical="center" wrapText="1"/>
    </xf>
    <xf numFmtId="0" fontId="44" fillId="0" borderId="0" xfId="2802" applyFont="1" applyAlignment="1" applyProtection="1">
      <alignment vertical="center" wrapText="1"/>
    </xf>
    <xf numFmtId="0" fontId="48" fillId="0" borderId="15" xfId="2802" applyFont="1" applyBorder="1" applyAlignment="1">
      <alignment vertical="center" wrapText="1"/>
    </xf>
    <xf numFmtId="0" fontId="7" fillId="0" borderId="11" xfId="2802" applyBorder="1" applyProtection="1">
      <alignment vertical="center"/>
    </xf>
    <xf numFmtId="0" fontId="44" fillId="0" borderId="11" xfId="3427" applyFont="1" applyBorder="1" applyAlignment="1">
      <alignment horizontal="left" vertical="center" wrapText="1"/>
    </xf>
    <xf numFmtId="0" fontId="44" fillId="0" borderId="11" xfId="3412" applyFont="1" applyBorder="1" applyAlignment="1">
      <alignment horizontal="center" vertical="center" wrapText="1"/>
    </xf>
    <xf numFmtId="0" fontId="48" fillId="0" borderId="11" xfId="3412" applyFont="1" applyBorder="1" applyAlignment="1">
      <alignment horizontal="left" vertical="center" wrapText="1"/>
    </xf>
    <xf numFmtId="0" fontId="44" fillId="0" borderId="11" xfId="3437" applyFont="1" applyBorder="1" applyAlignment="1">
      <alignment horizontal="center" vertical="center" wrapText="1"/>
    </xf>
    <xf numFmtId="0" fontId="45" fillId="0" borderId="11" xfId="2802" applyFont="1" applyBorder="1" applyAlignment="1">
      <alignment horizontal="left" vertical="center" wrapText="1"/>
    </xf>
    <xf numFmtId="0" fontId="44" fillId="0" borderId="11" xfId="2802" applyFont="1" applyBorder="1" applyAlignment="1" applyProtection="1">
      <alignment horizontal="center" vertical="center"/>
    </xf>
    <xf numFmtId="0" fontId="9" fillId="0" borderId="11" xfId="2802" applyFont="1" applyBorder="1" applyAlignment="1">
      <alignment horizontal="center" vertical="center"/>
    </xf>
    <xf numFmtId="0" fontId="44" fillId="0" borderId="11" xfId="2802" applyFont="1" applyBorder="1" applyAlignment="1">
      <alignment horizontal="center" vertical="center"/>
    </xf>
    <xf numFmtId="0" fontId="9" fillId="0" borderId="11" xfId="2802" applyFont="1" applyBorder="1" applyAlignment="1">
      <alignment horizontal="left" vertical="center" wrapText="1"/>
    </xf>
    <xf numFmtId="0" fontId="51" fillId="0" borderId="0" xfId="2802" applyFont="1" applyAlignment="1" applyProtection="1">
      <alignment horizontal="center" vertical="center"/>
    </xf>
    <xf numFmtId="49" fontId="9" fillId="0" borderId="11" xfId="2802" applyNumberFormat="1" applyFont="1" applyBorder="1" applyAlignment="1">
      <alignment horizontal="left" vertical="center" wrapText="1"/>
    </xf>
    <xf numFmtId="0" fontId="9" fillId="0" borderId="11" xfId="2802" applyFont="1" applyBorder="1" applyAlignment="1">
      <alignment vertical="center" wrapText="1"/>
    </xf>
    <xf numFmtId="0" fontId="44" fillId="0" borderId="11" xfId="2802" applyFont="1" applyBorder="1">
      <alignment vertical="center"/>
    </xf>
    <xf numFmtId="0" fontId="35" fillId="0" borderId="0" xfId="2802" applyFont="1" applyProtection="1">
      <alignment vertical="center"/>
    </xf>
    <xf numFmtId="0" fontId="35" fillId="0" borderId="15" xfId="2802" applyFont="1" applyBorder="1" applyAlignment="1" applyProtection="1">
      <alignment vertical="center" wrapText="1"/>
    </xf>
    <xf numFmtId="0" fontId="35" fillId="0" borderId="11" xfId="2802" applyFont="1" applyBorder="1" applyAlignment="1" applyProtection="1">
      <alignment horizontal="justify" vertical="center" wrapText="1"/>
    </xf>
    <xf numFmtId="0" fontId="48" fillId="0" borderId="11" xfId="2802" applyFont="1" applyBorder="1" applyProtection="1">
      <alignment vertical="center"/>
    </xf>
    <xf numFmtId="0" fontId="45" fillId="0" borderId="11" xfId="3400" applyFont="1" applyBorder="1" applyAlignment="1">
      <alignment horizontal="left" vertical="center" wrapText="1"/>
    </xf>
    <xf numFmtId="0" fontId="35" fillId="0" borderId="11" xfId="3400" applyFont="1" applyBorder="1" applyAlignment="1">
      <alignment horizontal="left" vertical="center" wrapText="1"/>
    </xf>
    <xf numFmtId="0" fontId="7" fillId="0" borderId="0" xfId="3454">
      <alignment vertical="center"/>
    </xf>
    <xf numFmtId="177" fontId="53" fillId="0" borderId="11" xfId="3454" applyNumberFormat="1" applyFont="1" applyBorder="1" applyAlignment="1">
      <alignment horizontal="center" vertical="center" wrapText="1"/>
    </xf>
    <xf numFmtId="177" fontId="54" fillId="0" borderId="11" xfId="2802" applyNumberFormat="1" applyFont="1" applyBorder="1" applyAlignment="1">
      <alignment horizontal="center" vertical="center" wrapText="1"/>
    </xf>
    <xf numFmtId="0" fontId="55" fillId="0" borderId="0" xfId="3454" applyFont="1">
      <alignment vertical="center"/>
    </xf>
    <xf numFmtId="177" fontId="56" fillId="0" borderId="11" xfId="2802" applyNumberFormat="1" applyFont="1" applyBorder="1" applyAlignment="1">
      <alignment horizontal="center" vertical="center" wrapText="1"/>
    </xf>
    <xf numFmtId="0" fontId="57" fillId="0" borderId="0" xfId="2802" applyFont="1" applyAlignment="1" applyProtection="1">
      <alignment horizontal="center"/>
    </xf>
    <xf numFmtId="177" fontId="58" fillId="0" borderId="0" xfId="3454" applyNumberFormat="1" applyFont="1" applyAlignment="1">
      <alignment horizontal="center" vertical="center" wrapText="1"/>
    </xf>
    <xf numFmtId="0" fontId="58" fillId="0" borderId="0" xfId="3454" applyFont="1" applyAlignment="1">
      <alignment horizontal="center" vertical="center" wrapText="1"/>
    </xf>
    <xf numFmtId="0" fontId="7" fillId="0" borderId="0" xfId="3454" applyAlignment="1">
      <alignment vertical="center" wrapText="1"/>
    </xf>
    <xf numFmtId="0" fontId="7" fillId="0" borderId="0" xfId="3405">
      <alignment vertical="center"/>
    </xf>
    <xf numFmtId="177" fontId="53" fillId="0" borderId="11" xfId="3405" applyNumberFormat="1" applyFont="1" applyBorder="1" applyAlignment="1">
      <alignment horizontal="center" vertical="center" wrapText="1"/>
    </xf>
    <xf numFmtId="0" fontId="7" fillId="0" borderId="11" xfId="3405" applyBorder="1">
      <alignment vertical="center"/>
    </xf>
    <xf numFmtId="177" fontId="59" fillId="0" borderId="11" xfId="2802" applyNumberFormat="1" applyFont="1" applyBorder="1" applyAlignment="1">
      <alignment horizontal="center" vertical="center" wrapText="1"/>
    </xf>
    <xf numFmtId="0" fontId="55" fillId="0" borderId="0" xfId="3405" applyFont="1">
      <alignment vertical="center"/>
    </xf>
    <xf numFmtId="177" fontId="60" fillId="0" borderId="11" xfId="2802" applyNumberFormat="1" applyFont="1" applyBorder="1" applyAlignment="1">
      <alignment horizontal="center" vertical="center" wrapText="1"/>
    </xf>
    <xf numFmtId="0" fontId="7" fillId="0" borderId="11" xfId="3441" applyBorder="1">
      <alignment vertical="center"/>
    </xf>
    <xf numFmtId="0" fontId="7" fillId="0" borderId="0" xfId="3441">
      <alignment vertical="center"/>
    </xf>
    <xf numFmtId="177" fontId="61" fillId="0" borderId="0" xfId="3405" applyNumberFormat="1" applyFont="1" applyAlignment="1">
      <alignment horizontal="center" vertical="center"/>
    </xf>
    <xf numFmtId="0" fontId="61" fillId="0" borderId="0" xfId="3405" applyFont="1" applyAlignment="1">
      <alignment horizontal="center" vertical="center"/>
    </xf>
    <xf numFmtId="177" fontId="53" fillId="0" borderId="11" xfId="3454" applyNumberFormat="1" applyFont="1" applyBorder="1" applyAlignment="1">
      <alignment horizontal="center" vertical="center"/>
    </xf>
    <xf numFmtId="0" fontId="7" fillId="0" borderId="11" xfId="3454" applyBorder="1">
      <alignment vertical="center"/>
    </xf>
    <xf numFmtId="0" fontId="62" fillId="0" borderId="11" xfId="2802" applyFont="1" applyBorder="1" applyAlignment="1" applyProtection="1">
      <alignment horizontal="center" vertical="center" wrapText="1"/>
    </xf>
    <xf numFmtId="0" fontId="61" fillId="0" borderId="0" xfId="3454" applyFont="1" applyAlignment="1">
      <alignment horizontal="center" vertical="center"/>
    </xf>
    <xf numFmtId="177" fontId="61" fillId="0" borderId="0" xfId="3454" applyNumberFormat="1" applyFont="1" applyAlignment="1">
      <alignment horizontal="center" vertical="center"/>
    </xf>
    <xf numFmtId="177" fontId="52" fillId="0" borderId="11" xfId="3405" applyNumberFormat="1" applyFont="1" applyBorder="1" applyAlignment="1">
      <alignment horizontal="center" vertical="center"/>
    </xf>
    <xf numFmtId="49" fontId="64" fillId="0" borderId="11" xfId="2802" applyNumberFormat="1" applyFont="1" applyBorder="1" applyAlignment="1">
      <alignment horizontal="center" vertical="center"/>
    </xf>
    <xf numFmtId="178" fontId="64" fillId="0" borderId="11" xfId="2802" applyNumberFormat="1" applyFont="1" applyBorder="1" applyAlignment="1">
      <alignment horizontal="center" vertical="center" wrapText="1"/>
    </xf>
    <xf numFmtId="0" fontId="65" fillId="0" borderId="11" xfId="2802" applyFont="1" applyBorder="1" applyAlignment="1">
      <alignment horizontal="center" vertical="center"/>
    </xf>
    <xf numFmtId="49" fontId="65" fillId="0" borderId="11" xfId="2802" applyNumberFormat="1" applyFont="1" applyBorder="1" applyAlignment="1">
      <alignment horizontal="center" vertical="center"/>
    </xf>
    <xf numFmtId="178" fontId="65" fillId="0" borderId="11" xfId="2802" applyNumberFormat="1" applyFont="1" applyBorder="1" applyAlignment="1">
      <alignment horizontal="center" vertical="center" wrapText="1"/>
    </xf>
    <xf numFmtId="178" fontId="65" fillId="0" borderId="11" xfId="2802" applyNumberFormat="1" applyFont="1" applyBorder="1" applyAlignment="1">
      <alignment horizontal="center" vertical="center"/>
    </xf>
    <xf numFmtId="178" fontId="56" fillId="0" borderId="11" xfId="2802" applyNumberFormat="1" applyFont="1" applyBorder="1" applyAlignment="1">
      <alignment horizontal="center" vertical="center"/>
    </xf>
    <xf numFmtId="178" fontId="60" fillId="0" borderId="11" xfId="2802" applyNumberFormat="1" applyFont="1" applyBorder="1" applyAlignment="1">
      <alignment horizontal="center" vertical="center"/>
    </xf>
    <xf numFmtId="0" fontId="60" fillId="0" borderId="11" xfId="2802" applyFont="1" applyBorder="1" applyAlignment="1">
      <alignment horizontal="center" vertical="center"/>
    </xf>
    <xf numFmtId="0" fontId="65" fillId="0" borderId="11" xfId="2802" applyFont="1" applyBorder="1" applyAlignment="1">
      <alignment horizontal="center" vertical="center" wrapText="1"/>
    </xf>
    <xf numFmtId="0" fontId="44" fillId="0" borderId="0" xfId="3454" applyFont="1">
      <alignment vertical="center"/>
    </xf>
    <xf numFmtId="0" fontId="53" fillId="0" borderId="11" xfId="2802" applyFont="1" applyBorder="1" applyAlignment="1" applyProtection="1">
      <alignment horizontal="center" vertical="center"/>
    </xf>
    <xf numFmtId="0" fontId="59" fillId="0" borderId="11" xfId="3454" applyFont="1" applyBorder="1" applyAlignment="1">
      <alignment horizontal="center" vertical="center"/>
    </xf>
    <xf numFmtId="0" fontId="46" fillId="0" borderId="11" xfId="2802" applyFont="1" applyBorder="1" applyAlignment="1" applyProtection="1">
      <alignment horizontal="center" vertical="center"/>
    </xf>
    <xf numFmtId="0" fontId="46" fillId="0" borderId="11" xfId="2802" applyFont="1" applyBorder="1" applyAlignment="1" applyProtection="1">
      <alignment horizontal="center" vertical="center" wrapText="1"/>
    </xf>
    <xf numFmtId="177" fontId="44" fillId="0" borderId="11" xfId="2802" applyNumberFormat="1" applyFont="1" applyBorder="1" applyAlignment="1">
      <alignment horizontal="center" vertical="center"/>
    </xf>
    <xf numFmtId="177" fontId="44" fillId="0" borderId="11" xfId="3454" applyNumberFormat="1" applyFont="1" applyBorder="1" applyAlignment="1">
      <alignment horizontal="center" vertical="center"/>
    </xf>
    <xf numFmtId="0" fontId="60" fillId="0" borderId="11" xfId="3454" applyFont="1" applyBorder="1" applyAlignment="1">
      <alignment horizontal="center" vertical="center"/>
    </xf>
    <xf numFmtId="177" fontId="57" fillId="0" borderId="0" xfId="3454" applyNumberFormat="1" applyFont="1" applyAlignment="1">
      <alignment horizontal="center" vertical="center"/>
    </xf>
    <xf numFmtId="0" fontId="57" fillId="0" borderId="0" xfId="3454" applyFont="1" applyAlignment="1">
      <alignment horizontal="center" vertical="center"/>
    </xf>
    <xf numFmtId="0" fontId="0" fillId="0" borderId="0" xfId="3454" applyFont="1">
      <alignment vertical="center"/>
    </xf>
    <xf numFmtId="177" fontId="52" fillId="0" borderId="11" xfId="3454" applyNumberFormat="1" applyFont="1" applyBorder="1" applyAlignment="1">
      <alignment horizontal="center" vertical="center"/>
    </xf>
    <xf numFmtId="177" fontId="60" fillId="0" borderId="11" xfId="3454" applyNumberFormat="1" applyFont="1" applyBorder="1" applyAlignment="1">
      <alignment horizontal="center" vertical="center"/>
    </xf>
    <xf numFmtId="177" fontId="52" fillId="0" borderId="11" xfId="3454" applyNumberFormat="1" applyFont="1" applyBorder="1" applyAlignment="1">
      <alignment horizontal="center" vertical="center" wrapText="1"/>
    </xf>
    <xf numFmtId="0" fontId="66" fillId="0" borderId="11" xfId="3455" applyFont="1" applyBorder="1" applyAlignment="1">
      <alignment horizontal="center" vertical="center" wrapText="1"/>
    </xf>
    <xf numFmtId="177" fontId="67" fillId="0" borderId="11" xfId="3445" applyNumberFormat="1" applyFont="1" applyBorder="1" applyAlignment="1">
      <alignment horizontal="center" vertical="center"/>
    </xf>
    <xf numFmtId="0" fontId="67" fillId="0" borderId="11" xfId="3446" applyFont="1" applyBorder="1" applyAlignment="1">
      <alignment horizontal="center" vertical="center"/>
    </xf>
    <xf numFmtId="177" fontId="67" fillId="0" borderId="11" xfId="2802" applyNumberFormat="1" applyFont="1" applyBorder="1" applyAlignment="1">
      <alignment horizontal="center" vertical="center" wrapText="1"/>
    </xf>
    <xf numFmtId="0" fontId="48" fillId="0" borderId="0" xfId="3454" applyFont="1">
      <alignment vertical="center"/>
    </xf>
    <xf numFmtId="0" fontId="48" fillId="0" borderId="11" xfId="3456" applyFont="1" applyBorder="1" applyAlignment="1">
      <alignment horizontal="center" vertical="center" wrapText="1"/>
    </xf>
    <xf numFmtId="0" fontId="66" fillId="0" borderId="11" xfId="3457" applyFont="1" applyBorder="1" applyAlignment="1">
      <alignment horizontal="center" vertical="center" wrapText="1"/>
    </xf>
    <xf numFmtId="0" fontId="67" fillId="0" borderId="11" xfId="3449" applyFont="1" applyBorder="1" applyAlignment="1">
      <alignment horizontal="center" vertical="center"/>
    </xf>
    <xf numFmtId="0" fontId="57" fillId="0" borderId="11" xfId="2802" applyFont="1" applyBorder="1" applyAlignment="1" applyProtection="1">
      <alignment horizontal="center"/>
    </xf>
    <xf numFmtId="177" fontId="60" fillId="0" borderId="0" xfId="3454" applyNumberFormat="1" applyFont="1" applyAlignment="1">
      <alignment horizontal="center" vertical="center"/>
    </xf>
    <xf numFmtId="0" fontId="60" fillId="0" borderId="0" xfId="3454" applyFont="1" applyAlignment="1">
      <alignment horizontal="center" vertical="center"/>
    </xf>
    <xf numFmtId="177" fontId="53" fillId="0" borderId="11" xfId="3405" applyNumberFormat="1" applyFont="1" applyBorder="1" applyAlignment="1">
      <alignment horizontal="center" vertical="center"/>
    </xf>
    <xf numFmtId="177" fontId="54" fillId="0" borderId="11" xfId="2035" applyNumberFormat="1" applyFont="1" applyBorder="1" applyAlignment="1">
      <alignment horizontal="center" vertical="center" wrapText="1"/>
    </xf>
    <xf numFmtId="177" fontId="56" fillId="0" borderId="11" xfId="2035" applyNumberFormat="1" applyFont="1" applyBorder="1" applyAlignment="1">
      <alignment horizontal="center" vertical="center" wrapText="1"/>
    </xf>
    <xf numFmtId="0" fontId="44" fillId="0" borderId="11" xfId="3458" applyFont="1" applyBorder="1" applyAlignment="1">
      <alignment horizontal="center" vertical="center"/>
    </xf>
    <xf numFmtId="178" fontId="44" fillId="0" borderId="11" xfId="3459" applyNumberFormat="1" applyFont="1" applyBorder="1" applyAlignment="1">
      <alignment horizontal="center" vertical="center"/>
    </xf>
    <xf numFmtId="0" fontId="57" fillId="0" borderId="0" xfId="2035" applyFont="1" applyAlignment="1">
      <alignment horizontal="center"/>
    </xf>
    <xf numFmtId="177" fontId="58" fillId="0" borderId="0" xfId="3405" applyNumberFormat="1" applyFont="1" applyAlignment="1">
      <alignment horizontal="center" vertical="center"/>
    </xf>
    <xf numFmtId="0" fontId="58" fillId="0" borderId="0" xfId="3405" applyFont="1" applyAlignment="1">
      <alignment horizontal="center" vertical="center"/>
    </xf>
    <xf numFmtId="177" fontId="39" fillId="0" borderId="11" xfId="3405" applyNumberFormat="1" applyFont="1" applyBorder="1" applyAlignment="1">
      <alignment horizontal="center" vertical="center"/>
    </xf>
    <xf numFmtId="0" fontId="53" fillId="0" borderId="11" xfId="3460" applyFont="1" applyBorder="1" applyAlignment="1">
      <alignment horizontal="center" vertical="center"/>
    </xf>
    <xf numFmtId="177" fontId="59" fillId="0" borderId="11" xfId="3460" applyNumberFormat="1" applyFont="1" applyBorder="1" applyAlignment="1">
      <alignment horizontal="center" vertical="center" wrapText="1"/>
    </xf>
    <xf numFmtId="0" fontId="44" fillId="0" borderId="11" xfId="3460" applyFont="1" applyBorder="1" applyAlignment="1">
      <alignment horizontal="center" vertical="center"/>
    </xf>
    <xf numFmtId="177" fontId="60" fillId="0" borderId="11" xfId="3460" applyNumberFormat="1" applyFont="1" applyBorder="1" applyAlignment="1">
      <alignment horizontal="center" vertical="center" wrapText="1"/>
    </xf>
    <xf numFmtId="0" fontId="57" fillId="0" borderId="0" xfId="3460" applyFont="1" applyAlignment="1">
      <alignment horizontal="center"/>
    </xf>
    <xf numFmtId="177" fontId="52" fillId="0" borderId="15" xfId="3454" applyNumberFormat="1" applyFont="1" applyBorder="1" applyAlignment="1">
      <alignment horizontal="center" vertical="center"/>
    </xf>
    <xf numFmtId="0" fontId="60" fillId="0" borderId="11" xfId="3461" applyFont="1" applyBorder="1" applyAlignment="1">
      <alignment horizontal="center" vertical="center" wrapText="1"/>
    </xf>
    <xf numFmtId="0" fontId="44" fillId="0" borderId="11" xfId="3454" applyFont="1" applyBorder="1">
      <alignment vertical="center"/>
    </xf>
    <xf numFmtId="177" fontId="68" fillId="0" borderId="11" xfId="2802" applyNumberFormat="1" applyFont="1" applyBorder="1" applyAlignment="1">
      <alignment horizontal="center" vertical="center" wrapText="1"/>
    </xf>
    <xf numFmtId="177" fontId="44" fillId="0" borderId="18" xfId="3417" applyNumberFormat="1" applyFont="1" applyBorder="1" applyAlignment="1">
      <alignment horizontal="center" vertical="center"/>
    </xf>
    <xf numFmtId="0" fontId="30" fillId="0" borderId="11" xfId="2802" applyFont="1" applyBorder="1" applyAlignment="1" applyProtection="1">
      <alignment horizontal="center" vertical="center"/>
    </xf>
    <xf numFmtId="177" fontId="44" fillId="0" borderId="11" xfId="3417" applyNumberFormat="1" applyFont="1" applyBorder="1" applyAlignment="1">
      <alignment horizontal="center" vertical="center"/>
    </xf>
    <xf numFmtId="0" fontId="44" fillId="0" borderId="11" xfId="3417" applyFont="1" applyBorder="1" applyAlignment="1">
      <alignment horizontal="center" vertical="center"/>
    </xf>
    <xf numFmtId="0" fontId="65" fillId="0" borderId="11" xfId="2802" applyFont="1" applyBorder="1" applyAlignment="1" applyProtection="1">
      <alignment horizontal="center" vertical="center"/>
    </xf>
    <xf numFmtId="0" fontId="60" fillId="0" borderId="11" xfId="3405" applyFont="1" applyBorder="1" applyAlignment="1">
      <alignment horizontal="center" vertical="center"/>
    </xf>
    <xf numFmtId="177" fontId="60" fillId="0" borderId="11" xfId="3405" applyNumberFormat="1" applyFont="1" applyBorder="1" applyAlignment="1">
      <alignment horizontal="center" vertical="center"/>
    </xf>
    <xf numFmtId="0" fontId="48" fillId="0" borderId="11" xfId="2802" applyFont="1" applyBorder="1" applyAlignment="1" applyProtection="1">
      <alignment horizontal="center" vertical="center" wrapText="1"/>
    </xf>
    <xf numFmtId="0" fontId="67" fillId="0" borderId="11" xfId="3454" applyFont="1" applyBorder="1" applyAlignment="1">
      <alignment horizontal="center" vertical="center"/>
    </xf>
    <xf numFmtId="177" fontId="67" fillId="0" borderId="11" xfId="3454" applyNumberFormat="1" applyFont="1" applyBorder="1" applyAlignment="1">
      <alignment horizontal="center" vertical="center"/>
    </xf>
    <xf numFmtId="177" fontId="48" fillId="0" borderId="11" xfId="2802" applyNumberFormat="1" applyFont="1" applyBorder="1" applyAlignment="1" applyProtection="1">
      <alignment horizontal="center" vertical="center" wrapText="1"/>
    </xf>
    <xf numFmtId="177" fontId="52" fillId="0" borderId="11" xfId="3405" applyNumberFormat="1" applyFont="1" applyBorder="1" applyAlignment="1">
      <alignment horizontal="center" vertical="center" wrapText="1"/>
    </xf>
    <xf numFmtId="177" fontId="53" fillId="0" borderId="15" xfId="3454" applyNumberFormat="1" applyFont="1" applyBorder="1" applyAlignment="1">
      <alignment horizontal="center" vertical="center"/>
    </xf>
    <xf numFmtId="0" fontId="53" fillId="0" borderId="11" xfId="2802" applyFont="1" applyBorder="1" applyAlignment="1">
      <alignment horizontal="center" vertical="center" wrapText="1"/>
    </xf>
    <xf numFmtId="0" fontId="53" fillId="0" borderId="11" xfId="2802" applyFont="1" applyBorder="1" applyAlignment="1">
      <alignment vertical="center" wrapText="1"/>
    </xf>
    <xf numFmtId="0" fontId="53" fillId="0" borderId="0" xfId="2802" applyFont="1" applyProtection="1">
      <alignment vertical="center"/>
    </xf>
    <xf numFmtId="0" fontId="55" fillId="0" borderId="0" xfId="2802" applyFont="1" applyProtection="1">
      <alignment vertical="center"/>
    </xf>
    <xf numFmtId="177" fontId="39" fillId="0" borderId="16" xfId="3405" applyNumberFormat="1" applyFont="1" applyBorder="1" applyAlignment="1">
      <alignment horizontal="center" vertical="center"/>
    </xf>
    <xf numFmtId="177" fontId="69" fillId="0" borderId="11" xfId="2802" applyNumberFormat="1" applyFont="1" applyBorder="1" applyAlignment="1">
      <alignment horizontal="center" vertical="center" wrapText="1"/>
    </xf>
    <xf numFmtId="177" fontId="40" fillId="0" borderId="11" xfId="2802" applyNumberFormat="1" applyFont="1" applyBorder="1" applyAlignment="1">
      <alignment horizontal="center" vertical="center" wrapText="1"/>
    </xf>
    <xf numFmtId="0" fontId="9" fillId="0" borderId="0" xfId="3405" applyFont="1">
      <alignment vertical="center"/>
    </xf>
    <xf numFmtId="177" fontId="52" fillId="0" borderId="16" xfId="3405" applyNumberFormat="1" applyFont="1" applyBorder="1" applyAlignment="1">
      <alignment horizontal="center" vertical="center"/>
    </xf>
    <xf numFmtId="0" fontId="67" fillId="0" borderId="11" xfId="3418" applyFont="1" applyBorder="1" applyAlignment="1">
      <alignment horizontal="center" vertical="center" wrapText="1"/>
    </xf>
    <xf numFmtId="0" fontId="7" fillId="0" borderId="0" xfId="3417">
      <alignment vertical="center"/>
    </xf>
    <xf numFmtId="0" fontId="67" fillId="0" borderId="11" xfId="3419" applyFont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11" xfId="436" applyFont="1" applyFill="1" applyBorder="1" applyAlignment="1">
      <alignment horizontal="center" vertical="center" wrapText="1"/>
    </xf>
    <xf numFmtId="0" fontId="9" fillId="0" borderId="11" xfId="436" applyFont="1" applyFill="1" applyBorder="1" applyAlignment="1">
      <alignment horizontal="center" vertical="center" shrinkToFit="1"/>
    </xf>
    <xf numFmtId="0" fontId="9" fillId="0" borderId="11" xfId="375" applyFont="1" applyFill="1" applyBorder="1" applyAlignment="1">
      <alignment horizontal="center" vertical="center" wrapText="1"/>
    </xf>
    <xf numFmtId="0" fontId="9" fillId="0" borderId="11" xfId="436" applyFont="1" applyFill="1" applyBorder="1" applyAlignment="1">
      <alignment horizontal="center" vertical="center" shrinkToFit="1"/>
    </xf>
    <xf numFmtId="0" fontId="73" fillId="0" borderId="0" xfId="3462" applyFont="1">
      <alignment vertical="center"/>
    </xf>
    <xf numFmtId="0" fontId="76" fillId="0" borderId="0" xfId="3462" applyFont="1" applyAlignment="1">
      <alignment horizontal="left" vertical="center"/>
    </xf>
    <xf numFmtId="0" fontId="77" fillId="0" borderId="0" xfId="3462" applyFont="1" applyAlignment="1">
      <alignment horizontal="left" vertical="center"/>
    </xf>
    <xf numFmtId="0" fontId="74" fillId="0" borderId="20" xfId="3462" applyFont="1" applyBorder="1" applyAlignment="1">
      <alignment horizontal="center" vertical="center" wrapText="1"/>
    </xf>
    <xf numFmtId="178" fontId="74" fillId="0" borderId="20" xfId="3462" applyNumberFormat="1" applyFont="1" applyBorder="1" applyAlignment="1">
      <alignment horizontal="center" vertical="center" wrapText="1"/>
    </xf>
    <xf numFmtId="0" fontId="74" fillId="0" borderId="20" xfId="3462" applyFont="1" applyBorder="1" applyAlignment="1">
      <alignment horizontal="left" vertical="center" wrapText="1"/>
    </xf>
    <xf numFmtId="0" fontId="76" fillId="0" borderId="20" xfId="3462" applyFont="1" applyBorder="1" applyAlignment="1">
      <alignment horizontal="left" vertical="center" wrapText="1"/>
    </xf>
    <xf numFmtId="0" fontId="76" fillId="0" borderId="20" xfId="3462" applyFont="1" applyBorder="1" applyAlignment="1">
      <alignment horizontal="center" vertical="center" wrapText="1"/>
    </xf>
    <xf numFmtId="178" fontId="76" fillId="0" borderId="20" xfId="3462" applyNumberFormat="1" applyFont="1" applyBorder="1" applyAlignment="1">
      <alignment horizontal="center" vertical="center" wrapText="1"/>
    </xf>
    <xf numFmtId="49" fontId="76" fillId="0" borderId="20" xfId="3462" applyNumberFormat="1" applyFont="1" applyBorder="1" applyAlignment="1">
      <alignment horizontal="left" vertical="center"/>
    </xf>
    <xf numFmtId="177" fontId="76" fillId="0" borderId="20" xfId="3462" applyNumberFormat="1" applyFont="1" applyBorder="1" applyAlignment="1">
      <alignment horizontal="center" vertical="center" wrapText="1"/>
    </xf>
    <xf numFmtId="0" fontId="76" fillId="0" borderId="20" xfId="3462" applyFont="1" applyBorder="1" applyAlignment="1">
      <alignment horizontal="left" vertical="center"/>
    </xf>
    <xf numFmtId="177" fontId="74" fillId="0" borderId="20" xfId="3462" applyNumberFormat="1" applyFont="1" applyBorder="1" applyAlignment="1">
      <alignment horizontal="center" vertical="center" wrapText="1"/>
    </xf>
    <xf numFmtId="0" fontId="76" fillId="0" borderId="20" xfId="3462" applyFont="1" applyBorder="1" applyAlignment="1">
      <alignment horizontal="center" vertical="center"/>
    </xf>
    <xf numFmtId="0" fontId="77" fillId="0" borderId="20" xfId="3462" applyFont="1" applyBorder="1" applyAlignment="1">
      <alignment horizontal="center" vertical="center"/>
    </xf>
    <xf numFmtId="0" fontId="76" fillId="0" borderId="0" xfId="3462" applyFont="1" applyAlignment="1">
      <alignment horizontal="center" vertical="center" wrapText="1"/>
    </xf>
    <xf numFmtId="0" fontId="74" fillId="0" borderId="20" xfId="3462" applyFont="1" applyBorder="1" applyAlignment="1">
      <alignment horizontal="center" vertical="center"/>
    </xf>
    <xf numFmtId="0" fontId="79" fillId="0" borderId="20" xfId="3462" applyFont="1" applyBorder="1" applyAlignment="1">
      <alignment horizontal="center" vertical="center" wrapText="1"/>
    </xf>
    <xf numFmtId="0" fontId="80" fillId="0" borderId="20" xfId="3462" applyFont="1" applyBorder="1" applyAlignment="1">
      <alignment horizontal="left" vertical="center" wrapText="1"/>
    </xf>
    <xf numFmtId="0" fontId="81" fillId="0" borderId="20" xfId="3462" applyFont="1" applyBorder="1" applyAlignment="1">
      <alignment horizontal="center" vertical="center" wrapText="1"/>
    </xf>
    <xf numFmtId="0" fontId="48" fillId="0" borderId="20" xfId="3462" applyFont="1" applyBorder="1" applyAlignment="1">
      <alignment horizontal="left" vertical="center" wrapText="1"/>
    </xf>
    <xf numFmtId="0" fontId="48" fillId="0" borderId="20" xfId="3462" applyFont="1" applyBorder="1" applyAlignment="1">
      <alignment horizontal="center" vertical="center" wrapText="1"/>
    </xf>
    <xf numFmtId="0" fontId="35" fillId="0" borderId="20" xfId="3462" applyFont="1" applyBorder="1" applyAlignment="1">
      <alignment horizontal="center" vertical="center" wrapText="1"/>
    </xf>
    <xf numFmtId="0" fontId="82" fillId="0" borderId="0" xfId="3462" applyFont="1" applyAlignment="1">
      <alignment horizontal="left" vertical="center"/>
    </xf>
    <xf numFmtId="0" fontId="83" fillId="0" borderId="0" xfId="3462" applyFont="1" applyAlignment="1">
      <alignment horizontal="left" vertical="center"/>
    </xf>
    <xf numFmtId="0" fontId="84" fillId="0" borderId="0" xfId="3462" applyFont="1">
      <alignment vertical="center"/>
    </xf>
    <xf numFmtId="0" fontId="48" fillId="0" borderId="20" xfId="3462" applyFont="1" applyBorder="1" applyAlignment="1">
      <alignment horizontal="left" vertical="center"/>
    </xf>
    <xf numFmtId="0" fontId="85" fillId="0" borderId="20" xfId="3462" applyFont="1" applyBorder="1" applyAlignment="1">
      <alignment horizontal="center" vertical="center" wrapText="1"/>
    </xf>
    <xf numFmtId="0" fontId="67" fillId="0" borderId="20" xfId="3462" applyFont="1" applyBorder="1" applyAlignment="1">
      <alignment horizontal="left" vertical="center" wrapText="1"/>
    </xf>
    <xf numFmtId="0" fontId="67" fillId="0" borderId="20" xfId="3462" applyFont="1" applyBorder="1" applyAlignment="1">
      <alignment horizontal="center" vertical="center" wrapText="1"/>
    </xf>
    <xf numFmtId="0" fontId="67" fillId="0" borderId="0" xfId="3462" applyFont="1" applyAlignment="1">
      <alignment horizontal="left" vertical="center"/>
    </xf>
    <xf numFmtId="0" fontId="86" fillId="0" borderId="0" xfId="3462" applyFont="1" applyAlignment="1">
      <alignment horizontal="left" vertical="center"/>
    </xf>
    <xf numFmtId="0" fontId="87" fillId="0" borderId="20" xfId="3462" applyFont="1" applyBorder="1" applyAlignment="1">
      <alignment horizontal="center" vertical="center" wrapText="1"/>
    </xf>
    <xf numFmtId="0" fontId="87" fillId="0" borderId="20" xfId="3462" applyFont="1" applyBorder="1" applyAlignment="1">
      <alignment horizontal="left" vertical="center" wrapText="1"/>
    </xf>
    <xf numFmtId="0" fontId="74" fillId="0" borderId="20" xfId="3462" applyFont="1" applyBorder="1" applyAlignment="1">
      <alignment horizontal="left" vertical="center"/>
    </xf>
    <xf numFmtId="0" fontId="66" fillId="0" borderId="20" xfId="3463" applyFont="1" applyBorder="1" applyAlignment="1">
      <alignment horizontal="center" vertical="center" wrapText="1"/>
    </xf>
    <xf numFmtId="178" fontId="66" fillId="0" borderId="20" xfId="3463" applyNumberFormat="1" applyFont="1" applyBorder="1" applyAlignment="1">
      <alignment horizontal="center" vertical="center" wrapText="1"/>
    </xf>
    <xf numFmtId="0" fontId="48" fillId="0" borderId="20" xfId="2035" applyFont="1" applyBorder="1" applyAlignment="1">
      <alignment horizontal="center" vertical="center" wrapText="1"/>
    </xf>
    <xf numFmtId="0" fontId="89" fillId="0" borderId="20" xfId="3462" applyFont="1" applyBorder="1" applyAlignment="1">
      <alignment horizontal="center" vertical="center" wrapText="1"/>
    </xf>
    <xf numFmtId="0" fontId="89" fillId="0" borderId="20" xfId="3462" applyFont="1" applyBorder="1" applyAlignment="1">
      <alignment horizontal="left" vertical="center" wrapText="1"/>
    </xf>
    <xf numFmtId="178" fontId="48" fillId="0" borderId="20" xfId="2035" applyNumberFormat="1" applyFont="1" applyBorder="1" applyAlignment="1">
      <alignment horizontal="center" vertical="center" wrapText="1"/>
    </xf>
    <xf numFmtId="178" fontId="48" fillId="0" borderId="20" xfId="3462" applyNumberFormat="1" applyFont="1" applyBorder="1" applyAlignment="1">
      <alignment horizontal="center" vertical="center" wrapText="1"/>
    </xf>
    <xf numFmtId="0" fontId="90" fillId="0" borderId="13" xfId="3462" applyFont="1" applyBorder="1" applyAlignment="1">
      <alignment vertical="center" wrapText="1"/>
    </xf>
    <xf numFmtId="0" fontId="90" fillId="0" borderId="20" xfId="3462" applyFont="1" applyBorder="1" applyAlignment="1">
      <alignment vertical="center" wrapText="1"/>
    </xf>
    <xf numFmtId="0" fontId="78" fillId="0" borderId="20" xfId="3462" applyFont="1" applyBorder="1" applyAlignment="1">
      <alignment horizontal="center" vertical="center" wrapText="1"/>
    </xf>
    <xf numFmtId="0" fontId="73" fillId="0" borderId="0" xfId="3462" applyFont="1" applyAlignment="1">
      <alignment horizontal="center" vertical="center"/>
    </xf>
    <xf numFmtId="0" fontId="73" fillId="0" borderId="0" xfId="3462" applyFont="1" applyAlignment="1">
      <alignment horizontal="center" vertical="center" wrapText="1"/>
    </xf>
    <xf numFmtId="0" fontId="73" fillId="0" borderId="0" xfId="3462" applyFont="1" applyAlignment="1">
      <alignment horizontal="left" vertical="center"/>
    </xf>
    <xf numFmtId="0" fontId="91" fillId="24" borderId="0" xfId="3462" applyFont="1" applyFill="1" applyAlignment="1">
      <alignment horizontal="left" vertical="center"/>
    </xf>
    <xf numFmtId="0" fontId="70" fillId="24" borderId="0" xfId="3462" applyFill="1">
      <alignment vertical="center"/>
    </xf>
    <xf numFmtId="0" fontId="94" fillId="24" borderId="24" xfId="3462" applyFont="1" applyFill="1" applyBorder="1" applyAlignment="1">
      <alignment horizontal="center" vertical="center"/>
    </xf>
    <xf numFmtId="0" fontId="92" fillId="24" borderId="26" xfId="3462" applyFont="1" applyFill="1" applyBorder="1" applyAlignment="1">
      <alignment horizontal="center" vertical="center" wrapText="1"/>
    </xf>
    <xf numFmtId="0" fontId="95" fillId="24" borderId="24" xfId="3462" applyFont="1" applyFill="1" applyBorder="1" applyAlignment="1">
      <alignment horizontal="left" vertical="center"/>
    </xf>
    <xf numFmtId="0" fontId="91" fillId="24" borderId="24" xfId="3462" applyFont="1" applyFill="1" applyBorder="1" applyAlignment="1">
      <alignment horizontal="left" vertical="center"/>
    </xf>
    <xf numFmtId="0" fontId="92" fillId="24" borderId="25" xfId="3462" applyFont="1" applyFill="1" applyBorder="1" applyAlignment="1">
      <alignment horizontal="center" vertical="center" wrapText="1"/>
    </xf>
    <xf numFmtId="178" fontId="92" fillId="24" borderId="26" xfId="3462" applyNumberFormat="1" applyFont="1" applyFill="1" applyBorder="1" applyAlignment="1">
      <alignment horizontal="center" vertical="center" wrapText="1"/>
    </xf>
    <xf numFmtId="0" fontId="92" fillId="24" borderId="26" xfId="3462" applyFont="1" applyFill="1" applyBorder="1" applyAlignment="1">
      <alignment horizontal="left" vertical="center" wrapText="1"/>
    </xf>
    <xf numFmtId="0" fontId="95" fillId="24" borderId="0" xfId="3462" applyFont="1" applyFill="1" applyAlignment="1">
      <alignment horizontal="left" vertical="center"/>
    </xf>
    <xf numFmtId="0" fontId="91" fillId="24" borderId="0" xfId="3462" applyFont="1" applyFill="1" applyAlignment="1">
      <alignment horizontal="right" vertical="center"/>
    </xf>
    <xf numFmtId="0" fontId="91" fillId="24" borderId="25" xfId="3462" applyFont="1" applyFill="1" applyBorder="1" applyAlignment="1">
      <alignment horizontal="center" vertical="center" wrapText="1"/>
    </xf>
    <xf numFmtId="0" fontId="91" fillId="24" borderId="26" xfId="3462" applyFont="1" applyFill="1" applyBorder="1" applyAlignment="1">
      <alignment horizontal="left" vertical="center" wrapText="1"/>
    </xf>
    <xf numFmtId="0" fontId="91" fillId="24" borderId="26" xfId="3462" applyFont="1" applyFill="1" applyBorder="1" applyAlignment="1">
      <alignment horizontal="center" vertical="center" wrapText="1"/>
    </xf>
    <xf numFmtId="0" fontId="96" fillId="24" borderId="26" xfId="3462" applyFont="1" applyFill="1" applyBorder="1" applyAlignment="1">
      <alignment horizontal="left" vertical="center" wrapText="1"/>
    </xf>
    <xf numFmtId="0" fontId="92" fillId="24" borderId="25" xfId="3462" applyFont="1" applyFill="1" applyBorder="1" applyAlignment="1">
      <alignment horizontal="center" vertical="center"/>
    </xf>
    <xf numFmtId="0" fontId="91" fillId="24" borderId="25" xfId="3462" applyFont="1" applyFill="1" applyBorder="1" applyAlignment="1">
      <alignment horizontal="center" vertical="center"/>
    </xf>
    <xf numFmtId="0" fontId="91" fillId="24" borderId="26" xfId="3462" applyFont="1" applyFill="1" applyBorder="1" applyAlignment="1">
      <alignment horizontal="center" vertical="center"/>
    </xf>
    <xf numFmtId="0" fontId="98" fillId="24" borderId="26" xfId="3462" applyFont="1" applyFill="1" applyBorder="1" applyAlignment="1">
      <alignment horizontal="center" vertical="center"/>
    </xf>
    <xf numFmtId="0" fontId="97" fillId="24" borderId="26" xfId="3462" applyFont="1" applyFill="1" applyBorder="1" applyAlignment="1">
      <alignment horizontal="center" vertical="center"/>
    </xf>
    <xf numFmtId="0" fontId="98" fillId="24" borderId="26" xfId="3462" applyFont="1" applyFill="1" applyBorder="1" applyAlignment="1">
      <alignment horizontal="left" vertical="center"/>
    </xf>
    <xf numFmtId="0" fontId="97" fillId="24" borderId="25" xfId="3462" applyFont="1" applyFill="1" applyBorder="1" applyAlignment="1">
      <alignment horizontal="center" vertical="center"/>
    </xf>
    <xf numFmtId="0" fontId="99" fillId="24" borderId="26" xfId="3462" applyFont="1" applyFill="1" applyBorder="1" applyAlignment="1">
      <alignment horizontal="center" vertical="center"/>
    </xf>
    <xf numFmtId="0" fontId="99" fillId="24" borderId="26" xfId="3462" applyFont="1" applyFill="1" applyBorder="1" applyAlignment="1">
      <alignment horizontal="left" vertical="center"/>
    </xf>
    <xf numFmtId="0" fontId="98" fillId="24" borderId="25" xfId="3462" applyFont="1" applyFill="1" applyBorder="1" applyAlignment="1">
      <alignment horizontal="center" vertical="center"/>
    </xf>
    <xf numFmtId="0" fontId="96" fillId="24" borderId="26" xfId="3462" applyFont="1" applyFill="1" applyBorder="1" applyAlignment="1">
      <alignment horizontal="center" vertical="center" wrapText="1"/>
    </xf>
    <xf numFmtId="0" fontId="95" fillId="24" borderId="26" xfId="3462" applyFont="1" applyFill="1" applyBorder="1" applyAlignment="1">
      <alignment horizontal="left" vertical="center" wrapText="1"/>
    </xf>
    <xf numFmtId="0" fontId="91" fillId="24" borderId="26" xfId="3462" applyFont="1" applyFill="1" applyBorder="1" applyAlignment="1">
      <alignment horizontal="left" vertical="center"/>
    </xf>
    <xf numFmtId="0" fontId="96" fillId="24" borderId="26" xfId="3462" applyFont="1" applyFill="1" applyBorder="1" applyAlignment="1">
      <alignment horizontal="left" vertical="center"/>
    </xf>
    <xf numFmtId="0" fontId="92" fillId="24" borderId="26" xfId="3462" applyFont="1" applyFill="1" applyBorder="1" applyAlignment="1">
      <alignment horizontal="left" vertical="center"/>
    </xf>
    <xf numFmtId="0" fontId="92" fillId="24" borderId="26" xfId="3462" applyFont="1" applyFill="1" applyBorder="1" applyAlignment="1">
      <alignment horizontal="center" vertical="center"/>
    </xf>
    <xf numFmtId="0" fontId="102" fillId="0" borderId="0" xfId="3464">
      <alignment vertical="center"/>
    </xf>
    <xf numFmtId="0" fontId="107" fillId="0" borderId="0" xfId="3464" applyFont="1">
      <alignment vertical="center"/>
    </xf>
    <xf numFmtId="0" fontId="106" fillId="0" borderId="20" xfId="3464" applyFont="1" applyBorder="1" applyAlignment="1">
      <alignment horizontal="center" vertical="center" wrapText="1"/>
    </xf>
    <xf numFmtId="178" fontId="106" fillId="0" borderId="20" xfId="3464" applyNumberFormat="1" applyFont="1" applyBorder="1" applyAlignment="1">
      <alignment horizontal="center" vertical="center" wrapText="1"/>
    </xf>
    <xf numFmtId="0" fontId="108" fillId="0" borderId="0" xfId="3464" applyFont="1">
      <alignment vertical="center"/>
    </xf>
    <xf numFmtId="0" fontId="85" fillId="0" borderId="20" xfId="3464" applyFont="1" applyBorder="1" applyAlignment="1">
      <alignment horizontal="center" vertical="center"/>
    </xf>
    <xf numFmtId="0" fontId="106" fillId="0" borderId="20" xfId="3465" applyFont="1" applyBorder="1" applyAlignment="1">
      <alignment horizontal="center" vertical="center" wrapText="1"/>
    </xf>
    <xf numFmtId="0" fontId="109" fillId="0" borderId="20" xfId="3464" applyFont="1" applyBorder="1" applyAlignment="1">
      <alignment horizontal="center" vertical="center" wrapText="1"/>
    </xf>
    <xf numFmtId="178" fontId="109" fillId="0" borderId="20" xfId="3464" applyNumberFormat="1" applyFont="1" applyBorder="1" applyAlignment="1">
      <alignment horizontal="center" vertical="center" wrapText="1"/>
    </xf>
    <xf numFmtId="0" fontId="109" fillId="0" borderId="20" xfId="3464" applyFont="1" applyBorder="1" applyAlignment="1">
      <alignment vertical="center" wrapText="1"/>
    </xf>
    <xf numFmtId="0" fontId="64" fillId="0" borderId="0" xfId="3464" applyFont="1" applyAlignment="1">
      <alignment horizontal="center" vertical="center"/>
    </xf>
    <xf numFmtId="0" fontId="67" fillId="0" borderId="20" xfId="3464" applyFont="1" applyBorder="1" applyAlignment="1">
      <alignment horizontal="center" vertical="center" wrapText="1"/>
    </xf>
    <xf numFmtId="0" fontId="48" fillId="0" borderId="20" xfId="3465" applyFont="1" applyBorder="1" applyAlignment="1">
      <alignment horizontal="center" vertical="center" wrapText="1"/>
    </xf>
    <xf numFmtId="0" fontId="110" fillId="0" borderId="0" xfId="3464" applyFont="1" applyAlignment="1">
      <alignment horizontal="center" vertical="center"/>
    </xf>
    <xf numFmtId="0" fontId="67" fillId="0" borderId="20" xfId="3464" applyFont="1" applyBorder="1" applyAlignment="1">
      <alignment horizontal="center" vertical="center"/>
    </xf>
    <xf numFmtId="0" fontId="67" fillId="0" borderId="20" xfId="3464" applyFont="1" applyBorder="1">
      <alignment vertical="center"/>
    </xf>
    <xf numFmtId="178" fontId="85" fillId="0" borderId="20" xfId="3464" applyNumberFormat="1" applyFont="1" applyBorder="1" applyAlignment="1">
      <alignment horizontal="center" vertical="center"/>
    </xf>
    <xf numFmtId="0" fontId="85" fillId="0" borderId="20" xfId="3464" applyFont="1" applyBorder="1">
      <alignment vertical="center"/>
    </xf>
    <xf numFmtId="0" fontId="111" fillId="0" borderId="0" xfId="3464" applyFont="1">
      <alignment vertical="center"/>
    </xf>
    <xf numFmtId="0" fontId="76" fillId="0" borderId="20" xfId="3464" applyFont="1" applyBorder="1" applyAlignment="1">
      <alignment horizontal="center" vertical="center"/>
    </xf>
    <xf numFmtId="0" fontId="48" fillId="0" borderId="20" xfId="3464" applyFont="1" applyBorder="1" applyAlignment="1">
      <alignment horizontal="center" vertical="center" wrapText="1"/>
    </xf>
    <xf numFmtId="0" fontId="76" fillId="0" borderId="20" xfId="3464" applyFont="1" applyBorder="1" applyAlignment="1">
      <alignment horizontal="center" vertical="center" wrapText="1"/>
    </xf>
    <xf numFmtId="0" fontId="76" fillId="0" borderId="20" xfId="3464" applyFont="1" applyBorder="1" applyAlignment="1">
      <alignment horizontal="left" vertical="center" wrapText="1"/>
    </xf>
    <xf numFmtId="0" fontId="76" fillId="25" borderId="20" xfId="3464" applyFont="1" applyFill="1" applyBorder="1" applyAlignment="1">
      <alignment horizontal="center" vertical="center" wrapText="1"/>
    </xf>
    <xf numFmtId="0" fontId="66" fillId="0" borderId="20" xfId="3464" applyFont="1" applyBorder="1" applyAlignment="1">
      <alignment horizontal="center" vertical="center" wrapText="1"/>
    </xf>
    <xf numFmtId="0" fontId="66" fillId="0" borderId="20" xfId="3466" applyFont="1" applyBorder="1" applyAlignment="1">
      <alignment horizontal="center" vertical="center"/>
    </xf>
    <xf numFmtId="178" fontId="66" fillId="0" borderId="20" xfId="3466" applyNumberFormat="1" applyFont="1" applyBorder="1" applyAlignment="1">
      <alignment horizontal="center" vertical="center"/>
    </xf>
    <xf numFmtId="0" fontId="67" fillId="24" borderId="20" xfId="3464" applyFont="1" applyFill="1" applyBorder="1" applyAlignment="1">
      <alignment horizontal="center" vertical="center"/>
    </xf>
    <xf numFmtId="0" fontId="66" fillId="0" borderId="20" xfId="3467" applyFont="1" applyBorder="1" applyAlignment="1">
      <alignment horizontal="center" vertical="center"/>
    </xf>
    <xf numFmtId="178" fontId="66" fillId="0" borderId="20" xfId="3467" applyNumberFormat="1" applyFont="1" applyBorder="1" applyAlignment="1">
      <alignment horizontal="center" vertical="center"/>
    </xf>
    <xf numFmtId="0" fontId="66" fillId="0" borderId="20" xfId="3424" applyFont="1" applyBorder="1" applyAlignment="1">
      <alignment horizontal="center" vertical="center"/>
    </xf>
    <xf numFmtId="178" fontId="66" fillId="0" borderId="20" xfId="3424" applyNumberFormat="1" applyFont="1" applyBorder="1" applyAlignment="1">
      <alignment horizontal="center" vertical="center"/>
    </xf>
    <xf numFmtId="178" fontId="76" fillId="0" borderId="20" xfId="3464" applyNumberFormat="1" applyFont="1" applyBorder="1" applyAlignment="1">
      <alignment horizontal="center" vertical="center" wrapText="1"/>
    </xf>
    <xf numFmtId="0" fontId="67" fillId="0" borderId="20" xfId="3464" applyFont="1" applyBorder="1" applyAlignment="1"/>
    <xf numFmtId="0" fontId="74" fillId="0" borderId="20" xfId="3464" applyFont="1" applyBorder="1" applyAlignment="1">
      <alignment horizontal="center" vertical="center" wrapText="1"/>
    </xf>
    <xf numFmtId="0" fontId="66" fillId="0" borderId="20" xfId="3466" applyFont="1" applyBorder="1" applyAlignment="1">
      <alignment horizontal="center" vertical="center" wrapText="1"/>
    </xf>
    <xf numFmtId="0" fontId="48" fillId="0" borderId="20" xfId="3464" applyFont="1" applyBorder="1" applyAlignment="1">
      <alignment horizontal="center" vertical="center"/>
    </xf>
    <xf numFmtId="0" fontId="102" fillId="0" borderId="0" xfId="3464" applyAlignment="1">
      <alignment horizontal="center" vertical="center"/>
    </xf>
    <xf numFmtId="178" fontId="102" fillId="0" borderId="0" xfId="3464" applyNumberFormat="1" applyAlignment="1">
      <alignment horizontal="center" vertical="center"/>
    </xf>
    <xf numFmtId="0" fontId="106" fillId="0" borderId="20" xfId="3468" applyFont="1" applyBorder="1" applyAlignment="1">
      <alignment horizontal="center" vertical="center" wrapText="1"/>
    </xf>
    <xf numFmtId="0" fontId="112" fillId="0" borderId="0" xfId="3464" applyFont="1">
      <alignment vertical="center"/>
    </xf>
    <xf numFmtId="0" fontId="48" fillId="0" borderId="20" xfId="3469" applyFont="1" applyBorder="1" applyAlignment="1">
      <alignment horizontal="center" vertical="center" wrapText="1"/>
    </xf>
    <xf numFmtId="0" fontId="110" fillId="0" borderId="0" xfId="3464" applyFont="1">
      <alignment vertical="center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11" xfId="436" applyFont="1" applyFill="1" applyBorder="1" applyAlignment="1">
      <alignment horizontal="center" vertical="center" wrapText="1" shrinkToFit="1"/>
    </xf>
    <xf numFmtId="0" fontId="9" fillId="0" borderId="11" xfId="436" applyFont="1" applyFill="1" applyBorder="1" applyAlignment="1">
      <alignment horizontal="center" vertical="center" shrinkToFit="1"/>
    </xf>
    <xf numFmtId="0" fontId="9" fillId="0" borderId="18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 wrapText="1"/>
    </xf>
    <xf numFmtId="0" fontId="9" fillId="0" borderId="11" xfId="375" applyFont="1" applyFill="1" applyBorder="1" applyAlignment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100" fillId="0" borderId="14" xfId="3417" applyFont="1" applyFill="1" applyBorder="1" applyAlignment="1">
      <alignment horizontal="left" vertical="center" wrapText="1"/>
    </xf>
    <xf numFmtId="0" fontId="9" fillId="0" borderId="11" xfId="436" applyFont="1" applyFill="1" applyBorder="1" applyAlignment="1">
      <alignment horizontal="center" vertical="center" wrapText="1"/>
    </xf>
    <xf numFmtId="0" fontId="43" fillId="0" borderId="10" xfId="2802" applyFont="1" applyBorder="1" applyAlignment="1">
      <alignment horizontal="center" vertical="center"/>
    </xf>
    <xf numFmtId="0" fontId="44" fillId="0" borderId="11" xfId="2802" applyFont="1" applyBorder="1" applyAlignment="1">
      <alignment horizontal="center" vertical="center" wrapText="1"/>
    </xf>
    <xf numFmtId="0" fontId="44" fillId="0" borderId="13" xfId="2802" applyFont="1" applyBorder="1" applyAlignment="1">
      <alignment horizontal="center" vertical="center" wrapText="1"/>
    </xf>
    <xf numFmtId="0" fontId="44" fillId="0" borderId="15" xfId="2802" applyFont="1" applyBorder="1" applyAlignment="1">
      <alignment horizontal="center" vertical="center" wrapText="1"/>
    </xf>
    <xf numFmtId="0" fontId="44" fillId="0" borderId="12" xfId="2802" applyFont="1" applyBorder="1" applyAlignment="1">
      <alignment horizontal="center" vertical="center" wrapText="1"/>
    </xf>
    <xf numFmtId="0" fontId="46" fillId="0" borderId="11" xfId="2802" applyFont="1" applyBorder="1" applyAlignment="1">
      <alignment horizontal="center" vertical="center" wrapText="1"/>
    </xf>
    <xf numFmtId="0" fontId="7" fillId="0" borderId="11" xfId="2802" applyBorder="1" applyProtection="1">
      <alignment vertical="center"/>
    </xf>
    <xf numFmtId="0" fontId="44" fillId="0" borderId="13" xfId="3440" applyFont="1" applyBorder="1" applyAlignment="1">
      <alignment horizontal="center" vertical="center" wrapText="1"/>
    </xf>
    <xf numFmtId="0" fontId="7" fillId="0" borderId="12" xfId="2802" applyBorder="1" applyAlignment="1" applyProtection="1">
      <alignment horizontal="center" vertical="center" wrapText="1"/>
    </xf>
    <xf numFmtId="0" fontId="7" fillId="0" borderId="15" xfId="2802" applyBorder="1" applyAlignment="1" applyProtection="1">
      <alignment horizontal="center" vertical="center" wrapText="1"/>
    </xf>
    <xf numFmtId="0" fontId="35" fillId="0" borderId="13" xfId="2802" applyFont="1" applyBorder="1" applyAlignment="1">
      <alignment horizontal="center" vertical="center" wrapText="1"/>
    </xf>
    <xf numFmtId="0" fontId="35" fillId="0" borderId="15" xfId="2802" applyFont="1" applyBorder="1" applyAlignment="1">
      <alignment horizontal="center" vertical="center" wrapText="1"/>
    </xf>
    <xf numFmtId="0" fontId="35" fillId="0" borderId="13" xfId="2802" applyFont="1" applyBorder="1" applyAlignment="1" applyProtection="1">
      <alignment horizontal="center" vertical="center"/>
    </xf>
    <xf numFmtId="0" fontId="35" fillId="0" borderId="15" xfId="2802" applyFont="1" applyBorder="1" applyAlignment="1" applyProtection="1">
      <alignment horizontal="center" vertical="center"/>
    </xf>
    <xf numFmtId="0" fontId="48" fillId="0" borderId="13" xfId="2802" applyFont="1" applyBorder="1" applyAlignment="1">
      <alignment horizontal="center" vertical="center" wrapText="1"/>
    </xf>
    <xf numFmtId="0" fontId="48" fillId="0" borderId="15" xfId="2802" applyFont="1" applyBorder="1" applyAlignment="1">
      <alignment horizontal="center" vertical="center" wrapText="1"/>
    </xf>
    <xf numFmtId="0" fontId="9" fillId="0" borderId="13" xfId="2802" applyFont="1" applyBorder="1" applyAlignment="1">
      <alignment horizontal="left" vertical="center" wrapText="1"/>
    </xf>
    <xf numFmtId="0" fontId="9" fillId="0" borderId="15" xfId="2802" applyFont="1" applyBorder="1" applyAlignment="1">
      <alignment horizontal="left" vertical="center" wrapText="1"/>
    </xf>
    <xf numFmtId="0" fontId="35" fillId="0" borderId="12" xfId="2802" applyFont="1" applyBorder="1" applyAlignment="1">
      <alignment horizontal="center" vertical="center" wrapText="1"/>
    </xf>
    <xf numFmtId="0" fontId="35" fillId="0" borderId="12" xfId="2802" applyFont="1" applyBorder="1" applyAlignment="1" applyProtection="1">
      <alignment horizontal="center" vertical="center"/>
    </xf>
    <xf numFmtId="0" fontId="35" fillId="0" borderId="13" xfId="2802" applyFont="1" applyBorder="1" applyAlignment="1" applyProtection="1">
      <alignment horizontal="center" vertical="center" wrapText="1"/>
    </xf>
    <xf numFmtId="0" fontId="35" fillId="0" borderId="12" xfId="2802" applyFont="1" applyBorder="1" applyAlignment="1" applyProtection="1">
      <alignment horizontal="center" vertical="center" wrapText="1"/>
    </xf>
    <xf numFmtId="0" fontId="35" fillId="0" borderId="15" xfId="2802" applyFont="1" applyBorder="1" applyAlignment="1" applyProtection="1">
      <alignment horizontal="center" vertical="center" wrapText="1"/>
    </xf>
    <xf numFmtId="0" fontId="48" fillId="0" borderId="13" xfId="2595" applyFont="1" applyBorder="1" applyAlignment="1">
      <alignment horizontal="center" vertical="center" wrapText="1"/>
    </xf>
    <xf numFmtId="0" fontId="48" fillId="0" borderId="15" xfId="2595" applyFont="1" applyBorder="1" applyAlignment="1">
      <alignment horizontal="center" vertical="center" wrapText="1"/>
    </xf>
    <xf numFmtId="0" fontId="44" fillId="0" borderId="13" xfId="3438" applyFont="1" applyBorder="1" applyAlignment="1">
      <alignment horizontal="center" vertical="center" wrapText="1"/>
    </xf>
    <xf numFmtId="0" fontId="44" fillId="0" borderId="15" xfId="3438" applyFont="1" applyBorder="1" applyAlignment="1">
      <alignment horizontal="center" vertical="center" wrapText="1"/>
    </xf>
    <xf numFmtId="0" fontId="44" fillId="0" borderId="13" xfId="3410" applyFont="1" applyBorder="1" applyAlignment="1">
      <alignment horizontal="center" vertical="center" wrapText="1"/>
    </xf>
    <xf numFmtId="0" fontId="44" fillId="0" borderId="12" xfId="3410" applyFont="1" applyBorder="1" applyAlignment="1">
      <alignment horizontal="center" vertical="center" wrapText="1"/>
    </xf>
    <xf numFmtId="0" fontId="44" fillId="0" borderId="13" xfId="3406" applyFont="1" applyBorder="1" applyAlignment="1">
      <alignment horizontal="center" vertical="center" wrapText="1"/>
    </xf>
    <xf numFmtId="0" fontId="44" fillId="0" borderId="12" xfId="3406" applyFont="1" applyBorder="1" applyAlignment="1">
      <alignment horizontal="center" vertical="center" wrapText="1"/>
    </xf>
    <xf numFmtId="0" fontId="44" fillId="0" borderId="13" xfId="2802" applyFont="1" applyBorder="1" applyAlignment="1" applyProtection="1">
      <alignment horizontal="center" vertical="center" wrapText="1"/>
    </xf>
    <xf numFmtId="0" fontId="44" fillId="0" borderId="15" xfId="2802" applyFont="1" applyBorder="1" applyAlignment="1" applyProtection="1">
      <alignment horizontal="center" vertical="center" wrapText="1"/>
    </xf>
    <xf numFmtId="0" fontId="43" fillId="0" borderId="0" xfId="2802" applyFont="1" applyAlignment="1">
      <alignment horizontal="center" vertical="center"/>
    </xf>
    <xf numFmtId="0" fontId="43" fillId="0" borderId="0" xfId="2802" applyFont="1" applyAlignment="1" applyProtection="1">
      <alignment horizontal="center" vertical="center"/>
    </xf>
    <xf numFmtId="0" fontId="48" fillId="0" borderId="13" xfId="2802" applyFont="1" applyBorder="1" applyAlignment="1">
      <alignment horizontal="left" vertical="center" wrapText="1"/>
    </xf>
    <xf numFmtId="0" fontId="48" fillId="0" borderId="15" xfId="2802" applyFont="1" applyBorder="1" applyAlignment="1">
      <alignment horizontal="left" vertical="center" wrapText="1"/>
    </xf>
    <xf numFmtId="0" fontId="48" fillId="0" borderId="12" xfId="2802" applyFont="1" applyBorder="1" applyAlignment="1">
      <alignment horizontal="center" vertical="center" wrapText="1"/>
    </xf>
    <xf numFmtId="0" fontId="48" fillId="0" borderId="11" xfId="2802" applyFont="1" applyBorder="1" applyAlignment="1">
      <alignment horizontal="left" vertical="center" wrapText="1"/>
    </xf>
    <xf numFmtId="0" fontId="44" fillId="0" borderId="13" xfId="3412" applyFont="1" applyBorder="1" applyAlignment="1">
      <alignment horizontal="center" vertical="center" wrapText="1"/>
    </xf>
    <xf numFmtId="0" fontId="44" fillId="0" borderId="12" xfId="3412" applyFont="1" applyBorder="1" applyAlignment="1">
      <alignment horizontal="center" vertical="center" wrapText="1"/>
    </xf>
    <xf numFmtId="0" fontId="44" fillId="0" borderId="15" xfId="3412" applyFont="1" applyBorder="1" applyAlignment="1">
      <alignment horizontal="center" vertical="center" wrapText="1"/>
    </xf>
    <xf numFmtId="0" fontId="9" fillId="0" borderId="13" xfId="2802" applyFont="1" applyBorder="1" applyAlignment="1" applyProtection="1">
      <alignment horizontal="center" vertical="center"/>
    </xf>
    <xf numFmtId="0" fontId="9" fillId="0" borderId="12" xfId="2802" applyFont="1" applyBorder="1" applyAlignment="1" applyProtection="1">
      <alignment horizontal="center" vertical="center"/>
    </xf>
    <xf numFmtId="0" fontId="9" fillId="0" borderId="15" xfId="2802" applyFont="1" applyBorder="1" applyAlignment="1" applyProtection="1">
      <alignment horizontal="center" vertical="center"/>
    </xf>
    <xf numFmtId="0" fontId="9" fillId="0" borderId="13" xfId="2802" applyFont="1" applyBorder="1" applyAlignment="1">
      <alignment horizontal="center" vertical="center"/>
    </xf>
    <xf numFmtId="0" fontId="9" fillId="0" borderId="11" xfId="2802" applyFont="1" applyBorder="1" applyAlignment="1">
      <alignment horizontal="center" vertical="center" wrapText="1"/>
    </xf>
    <xf numFmtId="0" fontId="35" fillId="0" borderId="11" xfId="2802" applyFont="1" applyBorder="1" applyAlignment="1">
      <alignment horizontal="center" vertical="center" wrapText="1"/>
    </xf>
    <xf numFmtId="0" fontId="44" fillId="0" borderId="13" xfId="3400" applyFont="1" applyBorder="1" applyAlignment="1">
      <alignment horizontal="center" vertical="center" wrapText="1"/>
    </xf>
    <xf numFmtId="0" fontId="44" fillId="0" borderId="12" xfId="3400" applyFont="1" applyBorder="1" applyAlignment="1">
      <alignment horizontal="center" vertical="center" wrapText="1"/>
    </xf>
    <xf numFmtId="0" fontId="44" fillId="0" borderId="15" xfId="3400" applyFont="1" applyBorder="1" applyAlignment="1">
      <alignment horizontal="center" vertical="center" wrapText="1"/>
    </xf>
    <xf numFmtId="177" fontId="63" fillId="0" borderId="10" xfId="3454" applyNumberFormat="1" applyFont="1" applyBorder="1" applyAlignment="1">
      <alignment horizontal="center" vertical="center"/>
    </xf>
    <xf numFmtId="177" fontId="52" fillId="0" borderId="13" xfId="3454" applyNumberFormat="1" applyFont="1" applyBorder="1" applyAlignment="1">
      <alignment horizontal="center" vertical="center"/>
    </xf>
    <xf numFmtId="177" fontId="52" fillId="0" borderId="15" xfId="3454" applyNumberFormat="1" applyFont="1" applyBorder="1" applyAlignment="1">
      <alignment horizontal="center" vertical="center"/>
    </xf>
    <xf numFmtId="177" fontId="52" fillId="0" borderId="18" xfId="3454" applyNumberFormat="1" applyFont="1" applyBorder="1" applyAlignment="1">
      <alignment horizontal="center" vertical="center" wrapText="1"/>
    </xf>
    <xf numFmtId="177" fontId="52" fillId="0" borderId="19" xfId="3454" applyNumberFormat="1" applyFont="1" applyBorder="1" applyAlignment="1">
      <alignment horizontal="center" vertical="center" wrapText="1"/>
    </xf>
    <xf numFmtId="177" fontId="52" fillId="0" borderId="17" xfId="3454" applyNumberFormat="1" applyFont="1" applyBorder="1" applyAlignment="1">
      <alignment horizontal="center" vertical="center" wrapText="1"/>
    </xf>
    <xf numFmtId="177" fontId="63" fillId="0" borderId="10" xfId="3405" applyNumberFormat="1" applyFont="1" applyBorder="1" applyAlignment="1">
      <alignment horizontal="center" vertical="center"/>
    </xf>
    <xf numFmtId="177" fontId="52" fillId="0" borderId="13" xfId="3405" applyNumberFormat="1" applyFont="1" applyBorder="1" applyAlignment="1">
      <alignment horizontal="center" vertical="center"/>
    </xf>
    <xf numFmtId="177" fontId="52" fillId="0" borderId="15" xfId="3405" applyNumberFormat="1" applyFont="1" applyBorder="1" applyAlignment="1">
      <alignment horizontal="center" vertical="center"/>
    </xf>
    <xf numFmtId="177" fontId="52" fillId="0" borderId="18" xfId="3405" applyNumberFormat="1" applyFont="1" applyBorder="1" applyAlignment="1">
      <alignment horizontal="center" vertical="center"/>
    </xf>
    <xf numFmtId="177" fontId="52" fillId="0" borderId="19" xfId="3405" applyNumberFormat="1" applyFont="1" applyBorder="1" applyAlignment="1">
      <alignment horizontal="center" vertical="center"/>
    </xf>
    <xf numFmtId="177" fontId="52" fillId="0" borderId="17" xfId="3405" applyNumberFormat="1" applyFont="1" applyBorder="1" applyAlignment="1">
      <alignment horizontal="center" vertical="center"/>
    </xf>
    <xf numFmtId="177" fontId="53" fillId="0" borderId="13" xfId="3454" applyNumberFormat="1" applyFont="1" applyBorder="1" applyAlignment="1">
      <alignment horizontal="center" vertical="center"/>
    </xf>
    <xf numFmtId="177" fontId="53" fillId="0" borderId="15" xfId="3454" applyNumberFormat="1" applyFont="1" applyBorder="1" applyAlignment="1">
      <alignment horizontal="center" vertical="center"/>
    </xf>
    <xf numFmtId="177" fontId="53" fillId="0" borderId="18" xfId="3454" applyNumberFormat="1" applyFont="1" applyBorder="1" applyAlignment="1">
      <alignment horizontal="center" vertical="center"/>
    </xf>
    <xf numFmtId="177" fontId="53" fillId="0" borderId="19" xfId="3454" applyNumberFormat="1" applyFont="1" applyBorder="1" applyAlignment="1">
      <alignment horizontal="center" vertical="center"/>
    </xf>
    <xf numFmtId="177" fontId="53" fillId="0" borderId="17" xfId="3454" applyNumberFormat="1" applyFont="1" applyBorder="1" applyAlignment="1">
      <alignment horizontal="center" vertical="center"/>
    </xf>
    <xf numFmtId="177" fontId="52" fillId="0" borderId="18" xfId="3454" applyNumberFormat="1" applyFont="1" applyBorder="1" applyAlignment="1">
      <alignment horizontal="center" vertical="center"/>
    </xf>
    <xf numFmtId="177" fontId="52" fillId="0" borderId="19" xfId="3454" applyNumberFormat="1" applyFont="1" applyBorder="1" applyAlignment="1">
      <alignment horizontal="center" vertical="center"/>
    </xf>
    <xf numFmtId="177" fontId="52" fillId="0" borderId="17" xfId="3454" applyNumberFormat="1" applyFont="1" applyBorder="1" applyAlignment="1">
      <alignment horizontal="center" vertical="center"/>
    </xf>
    <xf numFmtId="0" fontId="71" fillId="0" borderId="0" xfId="3462" applyFont="1" applyAlignment="1">
      <alignment horizontal="center" vertical="center"/>
    </xf>
    <xf numFmtId="0" fontId="74" fillId="0" borderId="20" xfId="3462" applyFont="1" applyBorder="1" applyAlignment="1">
      <alignment horizontal="center" vertical="center" wrapText="1"/>
    </xf>
    <xf numFmtId="178" fontId="74" fillId="0" borderId="20" xfId="3462" applyNumberFormat="1" applyFont="1" applyBorder="1" applyAlignment="1">
      <alignment horizontal="center" vertical="center" wrapText="1"/>
    </xf>
    <xf numFmtId="0" fontId="74" fillId="0" borderId="20" xfId="3462" applyFont="1" applyBorder="1" applyAlignment="1">
      <alignment horizontal="left" vertical="center" wrapText="1"/>
    </xf>
    <xf numFmtId="0" fontId="76" fillId="0" borderId="20" xfId="3462" applyFont="1" applyBorder="1" applyAlignment="1">
      <alignment horizontal="left" vertical="center" wrapText="1"/>
    </xf>
    <xf numFmtId="0" fontId="74" fillId="0" borderId="20" xfId="3462" applyFont="1" applyBorder="1" applyAlignment="1">
      <alignment horizontal="left" vertical="center"/>
    </xf>
    <xf numFmtId="0" fontId="78" fillId="0" borderId="13" xfId="3462" applyFont="1" applyBorder="1" applyAlignment="1">
      <alignment horizontal="left" vertical="center" wrapText="1"/>
    </xf>
    <xf numFmtId="0" fontId="78" fillId="0" borderId="12" xfId="3462" applyFont="1" applyBorder="1" applyAlignment="1">
      <alignment horizontal="left" vertical="center" wrapText="1"/>
    </xf>
    <xf numFmtId="0" fontId="78" fillId="0" borderId="15" xfId="3462" applyFont="1" applyBorder="1" applyAlignment="1">
      <alignment horizontal="left" vertical="center" wrapText="1"/>
    </xf>
    <xf numFmtId="0" fontId="71" fillId="24" borderId="0" xfId="3462" applyFont="1" applyFill="1" applyAlignment="1">
      <alignment horizontal="center" vertical="center"/>
    </xf>
    <xf numFmtId="0" fontId="92" fillId="24" borderId="21" xfId="3462" applyFont="1" applyFill="1" applyBorder="1" applyAlignment="1">
      <alignment horizontal="center" vertical="center" wrapText="1"/>
    </xf>
    <xf numFmtId="0" fontId="92" fillId="24" borderId="25" xfId="3462" applyFont="1" applyFill="1" applyBorder="1" applyAlignment="1">
      <alignment horizontal="center" vertical="center" wrapText="1"/>
    </xf>
    <xf numFmtId="0" fontId="92" fillId="24" borderId="22" xfId="3462" applyFont="1" applyFill="1" applyBorder="1" applyAlignment="1">
      <alignment horizontal="center" vertical="center" wrapText="1"/>
    </xf>
    <xf numFmtId="0" fontId="92" fillId="24" borderId="23" xfId="3462" applyFont="1" applyFill="1" applyBorder="1" applyAlignment="1">
      <alignment horizontal="center" vertical="center" wrapText="1"/>
    </xf>
    <xf numFmtId="0" fontId="97" fillId="24" borderId="22" xfId="3462" applyFont="1" applyFill="1" applyBorder="1" applyAlignment="1">
      <alignment horizontal="center" vertical="center"/>
    </xf>
    <xf numFmtId="0" fontId="97" fillId="24" borderId="23" xfId="3462" applyFont="1" applyFill="1" applyBorder="1" applyAlignment="1">
      <alignment horizontal="center" vertical="center"/>
    </xf>
    <xf numFmtId="0" fontId="103" fillId="0" borderId="0" xfId="3464" applyFont="1" applyAlignment="1">
      <alignment horizontal="center" vertical="center"/>
    </xf>
    <xf numFmtId="0" fontId="106" fillId="0" borderId="20" xfId="3464" applyFont="1" applyBorder="1" applyAlignment="1">
      <alignment horizontal="center" vertical="center" wrapText="1"/>
    </xf>
    <xf numFmtId="178" fontId="106" fillId="0" borderId="20" xfId="3464" applyNumberFormat="1" applyFont="1" applyBorder="1" applyAlignment="1">
      <alignment horizontal="center" vertical="center" wrapText="1"/>
    </xf>
  </cellXfs>
  <cellStyles count="3470">
    <cellStyle name="20% - 强调文字颜色 1 2" xfId="1"/>
    <cellStyle name="20% - 强调文字颜色 1 2 2" xfId="2"/>
    <cellStyle name="20% - 强调文字颜色 1 2 2 2" xfId="3"/>
    <cellStyle name="20% - 强调文字颜色 1 2 2 3" xfId="4"/>
    <cellStyle name="20% - 强调文字颜色 1 2 2 4" xfId="5"/>
    <cellStyle name="20% - 强调文字颜色 1 2 3" xfId="6"/>
    <cellStyle name="20% - 强调文字颜色 1 2 4" xfId="7"/>
    <cellStyle name="20% - 强调文字颜色 1 2 5" xfId="8"/>
    <cellStyle name="20% - 强调文字颜色 1 3" xfId="9"/>
    <cellStyle name="20% - 强调文字颜色 1 3 2" xfId="10"/>
    <cellStyle name="20% - 强调文字颜色 1 3 2 2" xfId="11"/>
    <cellStyle name="20% - 强调文字颜色 1 3 3" xfId="12"/>
    <cellStyle name="20% - 强调文字颜色 1 4" xfId="13"/>
    <cellStyle name="20% - 强调文字颜色 1 4 2" xfId="14"/>
    <cellStyle name="20% - 强调文字颜色 2 2" xfId="15"/>
    <cellStyle name="20% - 强调文字颜色 2 2 2" xfId="16"/>
    <cellStyle name="20% - 强调文字颜色 2 2 2 2" xfId="17"/>
    <cellStyle name="20% - 强调文字颜色 2 2 2 3" xfId="18"/>
    <cellStyle name="20% - 强调文字颜色 2 2 2 4" xfId="19"/>
    <cellStyle name="20% - 强调文字颜色 2 2 3" xfId="20"/>
    <cellStyle name="20% - 强调文字颜色 2 2 4" xfId="21"/>
    <cellStyle name="20% - 强调文字颜色 2 2 5" xfId="22"/>
    <cellStyle name="20% - 强调文字颜色 2 3" xfId="23"/>
    <cellStyle name="20% - 强调文字颜色 2 3 2" xfId="24"/>
    <cellStyle name="20% - 强调文字颜色 2 3 2 2" xfId="25"/>
    <cellStyle name="20% - 强调文字颜色 2 3 3" xfId="26"/>
    <cellStyle name="20% - 强调文字颜色 2 4" xfId="27"/>
    <cellStyle name="20% - 强调文字颜色 2 4 2" xfId="28"/>
    <cellStyle name="20% - 强调文字颜色 3 2" xfId="29"/>
    <cellStyle name="20% - 强调文字颜色 3 2 2" xfId="30"/>
    <cellStyle name="20% - 强调文字颜色 3 2 2 2" xfId="31"/>
    <cellStyle name="20% - 强调文字颜色 3 2 2 3" xfId="32"/>
    <cellStyle name="20% - 强调文字颜色 3 2 2 4" xfId="33"/>
    <cellStyle name="20% - 强调文字颜色 3 2 3" xfId="34"/>
    <cellStyle name="20% - 强调文字颜色 3 2 4" xfId="35"/>
    <cellStyle name="20% - 强调文字颜色 3 2 5" xfId="36"/>
    <cellStyle name="20% - 强调文字颜色 3 3" xfId="37"/>
    <cellStyle name="20% - 强调文字颜色 3 3 2" xfId="38"/>
    <cellStyle name="20% - 强调文字颜色 3 3 2 2" xfId="39"/>
    <cellStyle name="20% - 强调文字颜色 3 3 3" xfId="40"/>
    <cellStyle name="20% - 强调文字颜色 3 4" xfId="41"/>
    <cellStyle name="20% - 强调文字颜色 3 4 2" xfId="42"/>
    <cellStyle name="20% - 强调文字颜色 4 2" xfId="43"/>
    <cellStyle name="20% - 强调文字颜色 4 2 2" xfId="44"/>
    <cellStyle name="20% - 强调文字颜色 4 2 2 2" xfId="45"/>
    <cellStyle name="20% - 强调文字颜色 4 2 2 3" xfId="46"/>
    <cellStyle name="20% - 强调文字颜色 4 2 2 4" xfId="47"/>
    <cellStyle name="20% - 强调文字颜色 4 2 3" xfId="48"/>
    <cellStyle name="20% - 强调文字颜色 4 2 4" xfId="49"/>
    <cellStyle name="20% - 强调文字颜色 4 2 5" xfId="50"/>
    <cellStyle name="20% - 强调文字颜色 4 3" xfId="51"/>
    <cellStyle name="20% - 强调文字颜色 4 3 2" xfId="52"/>
    <cellStyle name="20% - 强调文字颜色 4 3 2 2" xfId="53"/>
    <cellStyle name="20% - 强调文字颜色 4 3 3" xfId="54"/>
    <cellStyle name="20% - 强调文字颜色 4 4" xfId="55"/>
    <cellStyle name="20% - 强调文字颜色 4 4 2" xfId="56"/>
    <cellStyle name="20% - 强调文字颜色 5 2" xfId="57"/>
    <cellStyle name="20% - 强调文字颜色 5 2 2" xfId="58"/>
    <cellStyle name="20% - 强调文字颜色 5 2 2 2" xfId="59"/>
    <cellStyle name="20% - 强调文字颜色 5 2 2 3" xfId="60"/>
    <cellStyle name="20% - 强调文字颜色 5 2 2 4" xfId="61"/>
    <cellStyle name="20% - 强调文字颜色 5 2 3" xfId="62"/>
    <cellStyle name="20% - 强调文字颜色 5 2 4" xfId="63"/>
    <cellStyle name="20% - 强调文字颜色 5 2 5" xfId="64"/>
    <cellStyle name="20% - 强调文字颜色 5 3" xfId="65"/>
    <cellStyle name="20% - 强调文字颜色 5 3 2" xfId="66"/>
    <cellStyle name="20% - 强调文字颜色 5 3 2 2" xfId="67"/>
    <cellStyle name="20% - 强调文字颜色 5 3 3" xfId="68"/>
    <cellStyle name="20% - 强调文字颜色 5 4" xfId="69"/>
    <cellStyle name="20% - 强调文字颜色 5 4 2" xfId="70"/>
    <cellStyle name="20% - 强调文字颜色 6 2" xfId="71"/>
    <cellStyle name="20% - 强调文字颜色 6 2 2" xfId="72"/>
    <cellStyle name="20% - 强调文字颜色 6 2 2 2" xfId="73"/>
    <cellStyle name="20% - 强调文字颜色 6 2 2 3" xfId="74"/>
    <cellStyle name="20% - 强调文字颜色 6 2 2 4" xfId="75"/>
    <cellStyle name="20% - 强调文字颜色 6 2 3" xfId="76"/>
    <cellStyle name="20% - 强调文字颜色 6 2 4" xfId="77"/>
    <cellStyle name="20% - 强调文字颜色 6 2 5" xfId="78"/>
    <cellStyle name="20% - 强调文字颜色 6 3" xfId="79"/>
    <cellStyle name="20% - 强调文字颜色 6 3 2" xfId="80"/>
    <cellStyle name="20% - 强调文字颜色 6 3 2 2" xfId="81"/>
    <cellStyle name="20% - 强调文字颜色 6 3 3" xfId="82"/>
    <cellStyle name="20% - 强调文字颜色 6 4" xfId="83"/>
    <cellStyle name="20% - 强调文字颜色 6 4 2" xfId="84"/>
    <cellStyle name="40% - 强调文字颜色 1 2" xfId="85"/>
    <cellStyle name="40% - 强调文字颜色 1 2 2" xfId="86"/>
    <cellStyle name="40% - 强调文字颜色 1 2 2 2" xfId="87"/>
    <cellStyle name="40% - 强调文字颜色 1 2 2 3" xfId="88"/>
    <cellStyle name="40% - 强调文字颜色 1 2 2 4" xfId="89"/>
    <cellStyle name="40% - 强调文字颜色 1 2 3" xfId="90"/>
    <cellStyle name="40% - 强调文字颜色 1 2 4" xfId="91"/>
    <cellStyle name="40% - 强调文字颜色 1 2 5" xfId="92"/>
    <cellStyle name="40% - 强调文字颜色 1 3" xfId="93"/>
    <cellStyle name="40% - 强调文字颜色 1 3 2" xfId="94"/>
    <cellStyle name="40% - 强调文字颜色 1 3 2 2" xfId="95"/>
    <cellStyle name="40% - 强调文字颜色 1 3 3" xfId="96"/>
    <cellStyle name="40% - 强调文字颜色 1 4" xfId="97"/>
    <cellStyle name="40% - 强调文字颜色 1 4 2" xfId="98"/>
    <cellStyle name="40% - 强调文字颜色 2 2" xfId="99"/>
    <cellStyle name="40% - 强调文字颜色 2 2 2" xfId="100"/>
    <cellStyle name="40% - 强调文字颜色 2 2 2 2" xfId="101"/>
    <cellStyle name="40% - 强调文字颜色 2 2 2 3" xfId="102"/>
    <cellStyle name="40% - 强调文字颜色 2 2 2 4" xfId="103"/>
    <cellStyle name="40% - 强调文字颜色 2 2 3" xfId="104"/>
    <cellStyle name="40% - 强调文字颜色 2 2 4" xfId="105"/>
    <cellStyle name="40% - 强调文字颜色 2 2 5" xfId="106"/>
    <cellStyle name="40% - 强调文字颜色 2 3" xfId="107"/>
    <cellStyle name="40% - 强调文字颜色 2 3 2" xfId="108"/>
    <cellStyle name="40% - 强调文字颜色 2 3 2 2" xfId="109"/>
    <cellStyle name="40% - 强调文字颜色 2 3 3" xfId="110"/>
    <cellStyle name="40% - 强调文字颜色 2 4" xfId="111"/>
    <cellStyle name="40% - 强调文字颜色 2 4 2" xfId="112"/>
    <cellStyle name="40% - 强调文字颜色 3 2" xfId="113"/>
    <cellStyle name="40% - 强调文字颜色 3 2 2" xfId="114"/>
    <cellStyle name="40% - 强调文字颜色 3 2 2 2" xfId="115"/>
    <cellStyle name="40% - 强调文字颜色 3 2 2 3" xfId="116"/>
    <cellStyle name="40% - 强调文字颜色 3 2 2 4" xfId="117"/>
    <cellStyle name="40% - 强调文字颜色 3 2 3" xfId="118"/>
    <cellStyle name="40% - 强调文字颜色 3 2 4" xfId="119"/>
    <cellStyle name="40% - 强调文字颜色 3 2 5" xfId="120"/>
    <cellStyle name="40% - 强调文字颜色 3 3" xfId="121"/>
    <cellStyle name="40% - 强调文字颜色 3 3 2" xfId="122"/>
    <cellStyle name="40% - 强调文字颜色 3 3 2 2" xfId="123"/>
    <cellStyle name="40% - 强调文字颜色 3 3 3" xfId="124"/>
    <cellStyle name="40% - 强调文字颜色 3 4" xfId="125"/>
    <cellStyle name="40% - 强调文字颜色 3 4 2" xfId="126"/>
    <cellStyle name="40% - 强调文字颜色 4 2" xfId="127"/>
    <cellStyle name="40% - 强调文字颜色 4 2 2" xfId="128"/>
    <cellStyle name="40% - 强调文字颜色 4 2 2 2" xfId="129"/>
    <cellStyle name="40% - 强调文字颜色 4 2 2 3" xfId="130"/>
    <cellStyle name="40% - 强调文字颜色 4 2 2 4" xfId="131"/>
    <cellStyle name="40% - 强调文字颜色 4 2 3" xfId="132"/>
    <cellStyle name="40% - 强调文字颜色 4 2 4" xfId="133"/>
    <cellStyle name="40% - 强调文字颜色 4 2 5" xfId="134"/>
    <cellStyle name="40% - 强调文字颜色 4 3" xfId="135"/>
    <cellStyle name="40% - 强调文字颜色 4 3 2" xfId="136"/>
    <cellStyle name="40% - 强调文字颜色 4 3 2 2" xfId="137"/>
    <cellStyle name="40% - 强调文字颜色 4 3 3" xfId="138"/>
    <cellStyle name="40% - 强调文字颜色 4 4" xfId="139"/>
    <cellStyle name="40% - 强调文字颜色 4 4 2" xfId="140"/>
    <cellStyle name="40% - 强调文字颜色 5 2" xfId="141"/>
    <cellStyle name="40% - 强调文字颜色 5 2 2" xfId="142"/>
    <cellStyle name="40% - 强调文字颜色 5 2 2 2" xfId="143"/>
    <cellStyle name="40% - 强调文字颜色 5 2 2 3" xfId="144"/>
    <cellStyle name="40% - 强调文字颜色 5 2 2 4" xfId="145"/>
    <cellStyle name="40% - 强调文字颜色 5 2 3" xfId="146"/>
    <cellStyle name="40% - 强调文字颜色 5 2 4" xfId="147"/>
    <cellStyle name="40% - 强调文字颜色 5 2 5" xfId="148"/>
    <cellStyle name="40% - 强调文字颜色 5 3" xfId="149"/>
    <cellStyle name="40% - 强调文字颜色 5 3 2" xfId="150"/>
    <cellStyle name="40% - 强调文字颜色 5 3 2 2" xfId="151"/>
    <cellStyle name="40% - 强调文字颜色 5 3 3" xfId="152"/>
    <cellStyle name="40% - 强调文字颜色 5 4" xfId="153"/>
    <cellStyle name="40% - 强调文字颜色 5 4 2" xfId="154"/>
    <cellStyle name="40% - 强调文字颜色 6 2" xfId="155"/>
    <cellStyle name="40% - 强调文字颜色 6 2 2" xfId="156"/>
    <cellStyle name="40% - 强调文字颜色 6 2 2 2" xfId="157"/>
    <cellStyle name="40% - 强调文字颜色 6 2 2 3" xfId="158"/>
    <cellStyle name="40% - 强调文字颜色 6 2 2 4" xfId="159"/>
    <cellStyle name="40% - 强调文字颜色 6 2 3" xfId="160"/>
    <cellStyle name="40% - 强调文字颜色 6 2 4" xfId="161"/>
    <cellStyle name="40% - 强调文字颜色 6 2 5" xfId="162"/>
    <cellStyle name="40% - 强调文字颜色 6 3" xfId="163"/>
    <cellStyle name="40% - 强调文字颜色 6 3 2" xfId="164"/>
    <cellStyle name="40% - 强调文字颜色 6 3 2 2" xfId="165"/>
    <cellStyle name="40% - 强调文字颜色 6 3 3" xfId="166"/>
    <cellStyle name="40% - 强调文字颜色 6 4" xfId="167"/>
    <cellStyle name="40% - 强调文字颜色 6 4 2" xfId="168"/>
    <cellStyle name="60% - 强调文字颜色 1 2" xfId="169"/>
    <cellStyle name="60% - 强调文字颜色 1 2 2" xfId="170"/>
    <cellStyle name="60% - 强调文字颜色 1 2 2 2" xfId="171"/>
    <cellStyle name="60% - 强调文字颜色 1 2 2 3" xfId="172"/>
    <cellStyle name="60% - 强调文字颜色 1 2 2 4" xfId="173"/>
    <cellStyle name="60% - 强调文字颜色 1 2 3" xfId="174"/>
    <cellStyle name="60% - 强调文字颜色 1 2 4" xfId="175"/>
    <cellStyle name="60% - 强调文字颜色 1 2 5" xfId="176"/>
    <cellStyle name="60% - 强调文字颜色 1 3" xfId="177"/>
    <cellStyle name="60% - 强调文字颜色 1 3 2" xfId="178"/>
    <cellStyle name="60% - 强调文字颜色 1 3 2 2" xfId="179"/>
    <cellStyle name="60% - 强调文字颜色 1 3 3" xfId="180"/>
    <cellStyle name="60% - 强调文字颜色 1 4" xfId="181"/>
    <cellStyle name="60% - 强调文字颜色 1 4 2" xfId="182"/>
    <cellStyle name="60% - 强调文字颜色 2 2" xfId="183"/>
    <cellStyle name="60% - 强调文字颜色 2 2 2" xfId="184"/>
    <cellStyle name="60% - 强调文字颜色 2 2 2 2" xfId="185"/>
    <cellStyle name="60% - 强调文字颜色 2 2 2 3" xfId="186"/>
    <cellStyle name="60% - 强调文字颜色 2 2 2 4" xfId="187"/>
    <cellStyle name="60% - 强调文字颜色 2 2 3" xfId="188"/>
    <cellStyle name="60% - 强调文字颜色 2 2 4" xfId="189"/>
    <cellStyle name="60% - 强调文字颜色 2 2 5" xfId="190"/>
    <cellStyle name="60% - 强调文字颜色 2 3" xfId="191"/>
    <cellStyle name="60% - 强调文字颜色 2 3 2" xfId="192"/>
    <cellStyle name="60% - 强调文字颜色 2 3 2 2" xfId="193"/>
    <cellStyle name="60% - 强调文字颜色 2 3 3" xfId="194"/>
    <cellStyle name="60% - 强调文字颜色 2 4" xfId="195"/>
    <cellStyle name="60% - 强调文字颜色 2 4 2" xfId="196"/>
    <cellStyle name="60% - 强调文字颜色 3 2" xfId="197"/>
    <cellStyle name="60% - 强调文字颜色 3 2 2" xfId="198"/>
    <cellStyle name="60% - 强调文字颜色 3 2 2 2" xfId="199"/>
    <cellStyle name="60% - 强调文字颜色 3 2 2 3" xfId="200"/>
    <cellStyle name="60% - 强调文字颜色 3 2 2 4" xfId="201"/>
    <cellStyle name="60% - 强调文字颜色 3 2 3" xfId="202"/>
    <cellStyle name="60% - 强调文字颜色 3 2 4" xfId="203"/>
    <cellStyle name="60% - 强调文字颜色 3 2 5" xfId="204"/>
    <cellStyle name="60% - 强调文字颜色 3 3" xfId="205"/>
    <cellStyle name="60% - 强调文字颜色 3 3 2" xfId="206"/>
    <cellStyle name="60% - 强调文字颜色 3 3 2 2" xfId="207"/>
    <cellStyle name="60% - 强调文字颜色 3 3 3" xfId="208"/>
    <cellStyle name="60% - 强调文字颜色 3 4" xfId="209"/>
    <cellStyle name="60% - 强调文字颜色 3 4 2" xfId="210"/>
    <cellStyle name="60% - 强调文字颜色 4 2" xfId="211"/>
    <cellStyle name="60% - 强调文字颜色 4 2 2" xfId="212"/>
    <cellStyle name="60% - 强调文字颜色 4 2 2 2" xfId="213"/>
    <cellStyle name="60% - 强调文字颜色 4 2 2 3" xfId="214"/>
    <cellStyle name="60% - 强调文字颜色 4 2 2 4" xfId="215"/>
    <cellStyle name="60% - 强调文字颜色 4 2 3" xfId="216"/>
    <cellStyle name="60% - 强调文字颜色 4 2 4" xfId="217"/>
    <cellStyle name="60% - 强调文字颜色 4 2 5" xfId="218"/>
    <cellStyle name="60% - 强调文字颜色 4 3" xfId="219"/>
    <cellStyle name="60% - 强调文字颜色 4 3 2" xfId="220"/>
    <cellStyle name="60% - 强调文字颜色 4 3 2 2" xfId="221"/>
    <cellStyle name="60% - 强调文字颜色 4 3 3" xfId="222"/>
    <cellStyle name="60% - 强调文字颜色 4 4" xfId="223"/>
    <cellStyle name="60% - 强调文字颜色 4 4 2" xfId="224"/>
    <cellStyle name="60% - 强调文字颜色 5 2" xfId="225"/>
    <cellStyle name="60% - 强调文字颜色 5 2 2" xfId="226"/>
    <cellStyle name="60% - 强调文字颜色 5 2 2 2" xfId="227"/>
    <cellStyle name="60% - 强调文字颜色 5 2 2 3" xfId="228"/>
    <cellStyle name="60% - 强调文字颜色 5 2 2 4" xfId="229"/>
    <cellStyle name="60% - 强调文字颜色 5 2 3" xfId="230"/>
    <cellStyle name="60% - 强调文字颜色 5 2 4" xfId="231"/>
    <cellStyle name="60% - 强调文字颜色 5 2 5" xfId="232"/>
    <cellStyle name="60% - 强调文字颜色 5 3" xfId="233"/>
    <cellStyle name="60% - 强调文字颜色 5 3 2" xfId="234"/>
    <cellStyle name="60% - 强调文字颜色 5 3 2 2" xfId="235"/>
    <cellStyle name="60% - 强调文字颜色 5 3 3" xfId="236"/>
    <cellStyle name="60% - 强调文字颜色 5 4" xfId="237"/>
    <cellStyle name="60% - 强调文字颜色 5 4 2" xfId="238"/>
    <cellStyle name="60% - 强调文字颜色 6 2" xfId="239"/>
    <cellStyle name="60% - 强调文字颜色 6 2 2" xfId="240"/>
    <cellStyle name="60% - 强调文字颜色 6 2 2 2" xfId="241"/>
    <cellStyle name="60% - 强调文字颜色 6 2 2 3" xfId="242"/>
    <cellStyle name="60% - 强调文字颜色 6 2 2 4" xfId="243"/>
    <cellStyle name="60% - 强调文字颜色 6 2 3" xfId="244"/>
    <cellStyle name="60% - 强调文字颜色 6 2 4" xfId="245"/>
    <cellStyle name="60% - 强调文字颜色 6 2 5" xfId="246"/>
    <cellStyle name="60% - 强调文字颜色 6 3" xfId="247"/>
    <cellStyle name="60% - 强调文字颜色 6 3 2" xfId="248"/>
    <cellStyle name="60% - 强调文字颜色 6 3 2 2" xfId="249"/>
    <cellStyle name="60% - 强调文字颜色 6 3 3" xfId="250"/>
    <cellStyle name="60% - 强调文字颜色 6 4" xfId="251"/>
    <cellStyle name="60% - 强调文字颜色 6 4 2" xfId="252"/>
    <cellStyle name="标题 1 2" xfId="253"/>
    <cellStyle name="标题 1 2 2" xfId="254"/>
    <cellStyle name="标题 1 2 2 2" xfId="255"/>
    <cellStyle name="标题 1 2 3" xfId="256"/>
    <cellStyle name="标题 1 3" xfId="257"/>
    <cellStyle name="标题 1 3 2" xfId="258"/>
    <cellStyle name="标题 1 3 2 2" xfId="259"/>
    <cellStyle name="标题 1 3 3" xfId="260"/>
    <cellStyle name="标题 1 4" xfId="261"/>
    <cellStyle name="标题 1 4 2" xfId="262"/>
    <cellStyle name="标题 2 2" xfId="263"/>
    <cellStyle name="标题 2 2 2" xfId="264"/>
    <cellStyle name="标题 2 2 2 2" xfId="265"/>
    <cellStyle name="标题 2 2 3" xfId="266"/>
    <cellStyle name="标题 2 3" xfId="267"/>
    <cellStyle name="标题 2 3 2" xfId="268"/>
    <cellStyle name="标题 2 3 2 2" xfId="269"/>
    <cellStyle name="标题 2 3 3" xfId="270"/>
    <cellStyle name="标题 2 4" xfId="271"/>
    <cellStyle name="标题 2 4 2" xfId="272"/>
    <cellStyle name="标题 3 2" xfId="273"/>
    <cellStyle name="标题 3 2 2" xfId="274"/>
    <cellStyle name="标题 3 2 2 2" xfId="275"/>
    <cellStyle name="标题 3 2 3" xfId="276"/>
    <cellStyle name="标题 3 3" xfId="277"/>
    <cellStyle name="标题 3 3 2" xfId="278"/>
    <cellStyle name="标题 3 3 2 2" xfId="279"/>
    <cellStyle name="标题 3 3 3" xfId="280"/>
    <cellStyle name="标题 3 4" xfId="281"/>
    <cellStyle name="标题 3 4 2" xfId="282"/>
    <cellStyle name="标题 4 2" xfId="283"/>
    <cellStyle name="标题 4 2 2" xfId="284"/>
    <cellStyle name="标题 4 2 2 2" xfId="285"/>
    <cellStyle name="标题 4 2 3" xfId="286"/>
    <cellStyle name="标题 4 3" xfId="287"/>
    <cellStyle name="标题 4 3 2" xfId="288"/>
    <cellStyle name="标题 4 3 2 2" xfId="289"/>
    <cellStyle name="标题 4 3 3" xfId="290"/>
    <cellStyle name="标题 4 4" xfId="291"/>
    <cellStyle name="标题 4 4 2" xfId="292"/>
    <cellStyle name="标题 5" xfId="293"/>
    <cellStyle name="标题 5 2" xfId="294"/>
    <cellStyle name="标题 5 2 2" xfId="295"/>
    <cellStyle name="标题 5 3" xfId="296"/>
    <cellStyle name="标题 6" xfId="297"/>
    <cellStyle name="标题 6 2" xfId="298"/>
    <cellStyle name="标题 6 2 2" xfId="299"/>
    <cellStyle name="标题 6 3" xfId="300"/>
    <cellStyle name="标题 7" xfId="301"/>
    <cellStyle name="标题 7 2" xfId="302"/>
    <cellStyle name="差 2" xfId="303"/>
    <cellStyle name="差 2 2" xfId="304"/>
    <cellStyle name="差 2 2 2" xfId="305"/>
    <cellStyle name="差 2 2 3" xfId="306"/>
    <cellStyle name="差 2 2 4" xfId="307"/>
    <cellStyle name="差 2 3" xfId="308"/>
    <cellStyle name="差 2 4" xfId="309"/>
    <cellStyle name="差 2 5" xfId="310"/>
    <cellStyle name="差 3" xfId="311"/>
    <cellStyle name="差 3 2" xfId="312"/>
    <cellStyle name="差 3 2 2" xfId="313"/>
    <cellStyle name="差 3 3" xfId="314"/>
    <cellStyle name="差 4" xfId="315"/>
    <cellStyle name="差 4 2" xfId="316"/>
    <cellStyle name="常规" xfId="0" builtinId="0"/>
    <cellStyle name="常规 10" xfId="317"/>
    <cellStyle name="常规 10 2" xfId="318"/>
    <cellStyle name="常规 10 2 2" xfId="319"/>
    <cellStyle name="常规 10 2 2 2" xfId="3425"/>
    <cellStyle name="常规 10 2 2 2 2" xfId="3468"/>
    <cellStyle name="常规 10 2 3" xfId="320"/>
    <cellStyle name="常规 10 2 3 2" xfId="3422"/>
    <cellStyle name="常规 10 3" xfId="321"/>
    <cellStyle name="常规 10 4" xfId="322"/>
    <cellStyle name="常规 11" xfId="323"/>
    <cellStyle name="常规 11 2" xfId="324"/>
    <cellStyle name="常规 11 2 2" xfId="325"/>
    <cellStyle name="常规 11 2 3" xfId="326"/>
    <cellStyle name="常规 11 3" xfId="327"/>
    <cellStyle name="常规 11 4" xfId="328"/>
    <cellStyle name="常规 12" xfId="329"/>
    <cellStyle name="常规 12 2" xfId="330"/>
    <cellStyle name="常规 12 3" xfId="331"/>
    <cellStyle name="常规 13" xfId="332"/>
    <cellStyle name="常规 13 2" xfId="333"/>
    <cellStyle name="常规 13 2 2" xfId="334"/>
    <cellStyle name="常规 13 2 3" xfId="335"/>
    <cellStyle name="常规 13 3" xfId="336"/>
    <cellStyle name="常规 13 4" xfId="337"/>
    <cellStyle name="常规 14" xfId="338"/>
    <cellStyle name="常规 14 2" xfId="339"/>
    <cellStyle name="常规 14 2 2" xfId="340"/>
    <cellStyle name="常规 14 2 3" xfId="341"/>
    <cellStyle name="常规 14 3" xfId="342"/>
    <cellStyle name="常规 14 4" xfId="343"/>
    <cellStyle name="常规 15" xfId="344"/>
    <cellStyle name="常规 15 2" xfId="345"/>
    <cellStyle name="常规 15 2 2" xfId="346"/>
    <cellStyle name="常规 15 2 3" xfId="347"/>
    <cellStyle name="常规 15 3" xfId="348"/>
    <cellStyle name="常规 15 4" xfId="349"/>
    <cellStyle name="常规 16" xfId="350"/>
    <cellStyle name="常规 16 2" xfId="351"/>
    <cellStyle name="常规 16 2 2" xfId="352"/>
    <cellStyle name="常规 16 2 3" xfId="353"/>
    <cellStyle name="常规 16 2 4" xfId="3467"/>
    <cellStyle name="常规 16 3" xfId="354"/>
    <cellStyle name="常规 16 4" xfId="355"/>
    <cellStyle name="常规 17" xfId="356"/>
    <cellStyle name="常规 17 2" xfId="357"/>
    <cellStyle name="常规 17 2 2" xfId="358"/>
    <cellStyle name="常规 17 2 3" xfId="359"/>
    <cellStyle name="常规 17 3" xfId="360"/>
    <cellStyle name="常规 17 4" xfId="361"/>
    <cellStyle name="常规 18" xfId="362"/>
    <cellStyle name="常规 18 2" xfId="363"/>
    <cellStyle name="常规 18 2 2" xfId="364"/>
    <cellStyle name="常规 18 2 3" xfId="365"/>
    <cellStyle name="常规 18 3" xfId="366"/>
    <cellStyle name="常规 18 4" xfId="367"/>
    <cellStyle name="常规 18 5" xfId="3431"/>
    <cellStyle name="常规 19" xfId="368"/>
    <cellStyle name="常规 19 2" xfId="369"/>
    <cellStyle name="常规 19 2 2" xfId="370"/>
    <cellStyle name="常规 19 2 3" xfId="371"/>
    <cellStyle name="常规 19 3" xfId="372"/>
    <cellStyle name="常规 19 4" xfId="373"/>
    <cellStyle name="常规 2" xfId="374"/>
    <cellStyle name="常规 2 10" xfId="375"/>
    <cellStyle name="常规 2 10 2" xfId="376"/>
    <cellStyle name="常规 2 10 2 2" xfId="377"/>
    <cellStyle name="常规 2 10 2 2 2" xfId="3403"/>
    <cellStyle name="常规 2 10 2 3" xfId="378"/>
    <cellStyle name="常规 2 10 3" xfId="379"/>
    <cellStyle name="常规 2 10 4" xfId="380"/>
    <cellStyle name="常规 2 10 5" xfId="3404"/>
    <cellStyle name="常规 2 10 6" xfId="3441"/>
    <cellStyle name="常规 2 11" xfId="381"/>
    <cellStyle name="常规 2 11 2" xfId="382"/>
    <cellStyle name="常规 2 11 2 2" xfId="383"/>
    <cellStyle name="常规 2 11 2 3" xfId="384"/>
    <cellStyle name="常规 2 11 3" xfId="385"/>
    <cellStyle name="常规 2 11 4" xfId="386"/>
    <cellStyle name="常规 2 12" xfId="387"/>
    <cellStyle name="常规 2 12 2" xfId="388"/>
    <cellStyle name="常规 2 12 2 2" xfId="389"/>
    <cellStyle name="常规 2 12 2 3" xfId="390"/>
    <cellStyle name="常规 2 12 3" xfId="391"/>
    <cellStyle name="常规 2 12 4" xfId="392"/>
    <cellStyle name="常规 2 13" xfId="393"/>
    <cellStyle name="常规 2 13 2" xfId="394"/>
    <cellStyle name="常规 2 13 2 2" xfId="395"/>
    <cellStyle name="常规 2 13 2 3" xfId="396"/>
    <cellStyle name="常规 2 13 3" xfId="397"/>
    <cellStyle name="常规 2 13 4" xfId="398"/>
    <cellStyle name="常规 2 14" xfId="399"/>
    <cellStyle name="常规 2 14 2" xfId="400"/>
    <cellStyle name="常规 2 14 2 2" xfId="401"/>
    <cellStyle name="常规 2 14 2 3" xfId="402"/>
    <cellStyle name="常规 2 14 3" xfId="403"/>
    <cellStyle name="常规 2 14 4" xfId="404"/>
    <cellStyle name="常规 2 15" xfId="405"/>
    <cellStyle name="常规 2 15 2" xfId="406"/>
    <cellStyle name="常规 2 15 2 2" xfId="407"/>
    <cellStyle name="常规 2 15 2 3" xfId="408"/>
    <cellStyle name="常规 2 15 3" xfId="409"/>
    <cellStyle name="常规 2 15 4" xfId="410"/>
    <cellStyle name="常规 2 16" xfId="411"/>
    <cellStyle name="常规 2 16 2" xfId="412"/>
    <cellStyle name="常规 2 16 2 2" xfId="413"/>
    <cellStyle name="常规 2 16 2 3" xfId="414"/>
    <cellStyle name="常规 2 16 3" xfId="415"/>
    <cellStyle name="常规 2 16 4" xfId="416"/>
    <cellStyle name="常规 2 17" xfId="417"/>
    <cellStyle name="常规 2 17 2" xfId="418"/>
    <cellStyle name="常规 2 17 2 2" xfId="419"/>
    <cellStyle name="常规 2 17 2 3" xfId="420"/>
    <cellStyle name="常规 2 17 3" xfId="421"/>
    <cellStyle name="常规 2 17 4" xfId="422"/>
    <cellStyle name="常规 2 18" xfId="423"/>
    <cellStyle name="常规 2 18 2" xfId="424"/>
    <cellStyle name="常规 2 18 2 2" xfId="425"/>
    <cellStyle name="常规 2 18 2 3" xfId="426"/>
    <cellStyle name="常规 2 18 3" xfId="427"/>
    <cellStyle name="常规 2 18 4" xfId="428"/>
    <cellStyle name="常规 2 19" xfId="429"/>
    <cellStyle name="常规 2 19 2" xfId="430"/>
    <cellStyle name="常规 2 19 2 2" xfId="431"/>
    <cellStyle name="常规 2 19 2 3" xfId="432"/>
    <cellStyle name="常规 2 19 3" xfId="433"/>
    <cellStyle name="常规 2 19 4" xfId="434"/>
    <cellStyle name="常规 2 2" xfId="435"/>
    <cellStyle name="常规 2 2 10" xfId="436"/>
    <cellStyle name="常规 2 2 10 2" xfId="437"/>
    <cellStyle name="常规 2 2 10 2 2" xfId="438"/>
    <cellStyle name="常规 2 2 10 2 3" xfId="439"/>
    <cellStyle name="常规 2 2 10 3" xfId="440"/>
    <cellStyle name="常规 2 2 10 4" xfId="441"/>
    <cellStyle name="常规 2 2 10 5" xfId="3409"/>
    <cellStyle name="常规 2 2 11" xfId="442"/>
    <cellStyle name="常规 2 2 11 2" xfId="443"/>
    <cellStyle name="常规 2 2 11 2 2" xfId="444"/>
    <cellStyle name="常规 2 2 11 2 3" xfId="445"/>
    <cellStyle name="常规 2 2 11 3" xfId="446"/>
    <cellStyle name="常规 2 2 11 4" xfId="447"/>
    <cellStyle name="常规 2 2 12" xfId="448"/>
    <cellStyle name="常规 2 2 12 2" xfId="449"/>
    <cellStyle name="常规 2 2 12 2 2" xfId="450"/>
    <cellStyle name="常规 2 2 12 2 3" xfId="451"/>
    <cellStyle name="常规 2 2 12 3" xfId="452"/>
    <cellStyle name="常规 2 2 12 4" xfId="453"/>
    <cellStyle name="常规 2 2 13" xfId="454"/>
    <cellStyle name="常规 2 2 13 2" xfId="455"/>
    <cellStyle name="常规 2 2 13 2 2" xfId="456"/>
    <cellStyle name="常规 2 2 13 2 3" xfId="457"/>
    <cellStyle name="常规 2 2 13 3" xfId="458"/>
    <cellStyle name="常规 2 2 13 4" xfId="459"/>
    <cellStyle name="常规 2 2 14" xfId="460"/>
    <cellStyle name="常规 2 2 14 2" xfId="461"/>
    <cellStyle name="常规 2 2 14 2 2" xfId="462"/>
    <cellStyle name="常规 2 2 14 2 3" xfId="463"/>
    <cellStyle name="常规 2 2 14 3" xfId="464"/>
    <cellStyle name="常规 2 2 14 4" xfId="465"/>
    <cellStyle name="常规 2 2 15" xfId="466"/>
    <cellStyle name="常规 2 2 15 2" xfId="467"/>
    <cellStyle name="常规 2 2 15 2 2" xfId="468"/>
    <cellStyle name="常规 2 2 15 2 3" xfId="469"/>
    <cellStyle name="常规 2 2 15 3" xfId="470"/>
    <cellStyle name="常规 2 2 15 4" xfId="471"/>
    <cellStyle name="常规 2 2 16" xfId="472"/>
    <cellStyle name="常规 2 2 16 2" xfId="473"/>
    <cellStyle name="常规 2 2 16 2 2" xfId="474"/>
    <cellStyle name="常规 2 2 16 2 3" xfId="475"/>
    <cellStyle name="常规 2 2 16 3" xfId="476"/>
    <cellStyle name="常规 2 2 16 4" xfId="477"/>
    <cellStyle name="常规 2 2 17" xfId="478"/>
    <cellStyle name="常规 2 2 17 2" xfId="479"/>
    <cellStyle name="常规 2 2 17 2 2" xfId="480"/>
    <cellStyle name="常规 2 2 17 2 3" xfId="481"/>
    <cellStyle name="常规 2 2 17 3" xfId="482"/>
    <cellStyle name="常规 2 2 17 4" xfId="483"/>
    <cellStyle name="常规 2 2 18" xfId="484"/>
    <cellStyle name="常规 2 2 18 2" xfId="485"/>
    <cellStyle name="常规 2 2 18 2 2" xfId="486"/>
    <cellStyle name="常规 2 2 18 2 3" xfId="487"/>
    <cellStyle name="常规 2 2 18 3" xfId="488"/>
    <cellStyle name="常规 2 2 18 4" xfId="489"/>
    <cellStyle name="常规 2 2 19" xfId="490"/>
    <cellStyle name="常规 2 2 19 2" xfId="491"/>
    <cellStyle name="常规 2 2 19 2 2" xfId="492"/>
    <cellStyle name="常规 2 2 19 2 3" xfId="493"/>
    <cellStyle name="常规 2 2 19 3" xfId="494"/>
    <cellStyle name="常规 2 2 19 4" xfId="495"/>
    <cellStyle name="常规 2 2 2" xfId="496"/>
    <cellStyle name="常规 2 2 2 2" xfId="497"/>
    <cellStyle name="常规 2 2 2 2 2" xfId="498"/>
    <cellStyle name="常规 2 2 2 2 3" xfId="499"/>
    <cellStyle name="常规 2 2 2 3" xfId="500"/>
    <cellStyle name="常规 2 2 2 4" xfId="501"/>
    <cellStyle name="常规 2 2 20" xfId="502"/>
    <cellStyle name="常规 2 2 20 2" xfId="503"/>
    <cellStyle name="常规 2 2 20 2 2" xfId="504"/>
    <cellStyle name="常规 2 2 20 2 3" xfId="505"/>
    <cellStyle name="常规 2 2 20 3" xfId="506"/>
    <cellStyle name="常规 2 2 20 4" xfId="507"/>
    <cellStyle name="常规 2 2 21" xfId="508"/>
    <cellStyle name="常规 2 2 21 2" xfId="509"/>
    <cellStyle name="常规 2 2 21 2 2" xfId="510"/>
    <cellStyle name="常规 2 2 21 2 3" xfId="511"/>
    <cellStyle name="常规 2 2 21 3" xfId="512"/>
    <cellStyle name="常规 2 2 21 4" xfId="513"/>
    <cellStyle name="常规 2 2 22" xfId="514"/>
    <cellStyle name="常规 2 2 22 2" xfId="515"/>
    <cellStyle name="常规 2 2 22 2 2" xfId="516"/>
    <cellStyle name="常规 2 2 22 2 3" xfId="517"/>
    <cellStyle name="常规 2 2 22 3" xfId="518"/>
    <cellStyle name="常规 2 2 22 4" xfId="519"/>
    <cellStyle name="常规 2 2 23" xfId="520"/>
    <cellStyle name="常规 2 2 23 2" xfId="521"/>
    <cellStyle name="常规 2 2 23 2 2" xfId="522"/>
    <cellStyle name="常规 2 2 23 2 3" xfId="523"/>
    <cellStyle name="常规 2 2 23 3" xfId="524"/>
    <cellStyle name="常规 2 2 23 4" xfId="525"/>
    <cellStyle name="常规 2 2 24" xfId="526"/>
    <cellStyle name="常规 2 2 24 2" xfId="527"/>
    <cellStyle name="常规 2 2 24 2 2" xfId="528"/>
    <cellStyle name="常规 2 2 24 2 3" xfId="529"/>
    <cellStyle name="常规 2 2 24 3" xfId="530"/>
    <cellStyle name="常规 2 2 24 4" xfId="531"/>
    <cellStyle name="常规 2 2 25" xfId="532"/>
    <cellStyle name="常规 2 2 25 2" xfId="533"/>
    <cellStyle name="常规 2 2 25 2 2" xfId="534"/>
    <cellStyle name="常规 2 2 25 2 3" xfId="535"/>
    <cellStyle name="常规 2 2 25 3" xfId="536"/>
    <cellStyle name="常规 2 2 25 4" xfId="537"/>
    <cellStyle name="常规 2 2 26" xfId="538"/>
    <cellStyle name="常规 2 2 26 2" xfId="539"/>
    <cellStyle name="常规 2 2 26 2 2" xfId="540"/>
    <cellStyle name="常规 2 2 26 2 3" xfId="541"/>
    <cellStyle name="常规 2 2 26 3" xfId="542"/>
    <cellStyle name="常规 2 2 26 4" xfId="543"/>
    <cellStyle name="常规 2 2 27" xfId="544"/>
    <cellStyle name="常规 2 2 27 2" xfId="545"/>
    <cellStyle name="常规 2 2 27 2 2" xfId="546"/>
    <cellStyle name="常规 2 2 27 2 3" xfId="547"/>
    <cellStyle name="常规 2 2 27 3" xfId="548"/>
    <cellStyle name="常规 2 2 27 4" xfId="549"/>
    <cellStyle name="常规 2 2 28" xfId="550"/>
    <cellStyle name="常规 2 2 28 2" xfId="551"/>
    <cellStyle name="常规 2 2 28 2 2" xfId="552"/>
    <cellStyle name="常规 2 2 28 2 3" xfId="553"/>
    <cellStyle name="常规 2 2 28 3" xfId="554"/>
    <cellStyle name="常规 2 2 28 4" xfId="555"/>
    <cellStyle name="常规 2 2 29" xfId="556"/>
    <cellStyle name="常规 2 2 29 2" xfId="557"/>
    <cellStyle name="常规 2 2 29 2 2" xfId="558"/>
    <cellStyle name="常规 2 2 29 2 3" xfId="559"/>
    <cellStyle name="常规 2 2 29 3" xfId="560"/>
    <cellStyle name="常规 2 2 29 4" xfId="561"/>
    <cellStyle name="常规 2 2 3" xfId="562"/>
    <cellStyle name="常规 2 2 3 2" xfId="563"/>
    <cellStyle name="常规 2 2 3 2 2" xfId="564"/>
    <cellStyle name="常规 2 2 3 2 3" xfId="565"/>
    <cellStyle name="常规 2 2 3 3" xfId="566"/>
    <cellStyle name="常规 2 2 3 4" xfId="567"/>
    <cellStyle name="常规 2 2 30" xfId="568"/>
    <cellStyle name="常规 2 2 30 2" xfId="569"/>
    <cellStyle name="常规 2 2 30 2 2" xfId="570"/>
    <cellStyle name="常规 2 2 30 2 3" xfId="571"/>
    <cellStyle name="常规 2 2 30 3" xfId="572"/>
    <cellStyle name="常规 2 2 30 4" xfId="573"/>
    <cellStyle name="常规 2 2 31" xfId="574"/>
    <cellStyle name="常规 2 2 31 2" xfId="575"/>
    <cellStyle name="常规 2 2 31 2 2" xfId="576"/>
    <cellStyle name="常规 2 2 31 2 3" xfId="577"/>
    <cellStyle name="常规 2 2 31 3" xfId="578"/>
    <cellStyle name="常规 2 2 31 4" xfId="579"/>
    <cellStyle name="常规 2 2 32" xfId="580"/>
    <cellStyle name="常规 2 2 32 2" xfId="581"/>
    <cellStyle name="常规 2 2 32 2 2" xfId="582"/>
    <cellStyle name="常规 2 2 32 2 3" xfId="583"/>
    <cellStyle name="常规 2 2 32 3" xfId="584"/>
    <cellStyle name="常规 2 2 32 4" xfId="585"/>
    <cellStyle name="常规 2 2 33" xfId="586"/>
    <cellStyle name="常规 2 2 33 2" xfId="587"/>
    <cellStyle name="常规 2 2 33 2 2" xfId="588"/>
    <cellStyle name="常规 2 2 33 2 3" xfId="589"/>
    <cellStyle name="常规 2 2 33 3" xfId="590"/>
    <cellStyle name="常规 2 2 33 4" xfId="591"/>
    <cellStyle name="常规 2 2 34" xfId="592"/>
    <cellStyle name="常规 2 2 34 2" xfId="593"/>
    <cellStyle name="常规 2 2 34 2 2" xfId="594"/>
    <cellStyle name="常规 2 2 34 2 3" xfId="595"/>
    <cellStyle name="常规 2 2 34 3" xfId="596"/>
    <cellStyle name="常规 2 2 34 4" xfId="597"/>
    <cellStyle name="常规 2 2 35" xfId="598"/>
    <cellStyle name="常规 2 2 35 2" xfId="599"/>
    <cellStyle name="常规 2 2 35 3" xfId="600"/>
    <cellStyle name="常规 2 2 36" xfId="601"/>
    <cellStyle name="常规 2 2 36 2" xfId="602"/>
    <cellStyle name="常规 2 2 36 3" xfId="603"/>
    <cellStyle name="常规 2 2 37" xfId="604"/>
    <cellStyle name="常规 2 2 38" xfId="3408"/>
    <cellStyle name="常规 2 2 39" xfId="3417"/>
    <cellStyle name="常规 2 2 4" xfId="605"/>
    <cellStyle name="常规 2 2 4 2" xfId="606"/>
    <cellStyle name="常规 2 2 4 2 2" xfId="607"/>
    <cellStyle name="常规 2 2 4 2 3" xfId="608"/>
    <cellStyle name="常规 2 2 4 3" xfId="609"/>
    <cellStyle name="常规 2 2 4 4" xfId="610"/>
    <cellStyle name="常规 2 2 5" xfId="611"/>
    <cellStyle name="常规 2 2 5 2" xfId="612"/>
    <cellStyle name="常规 2 2 5 2 2" xfId="613"/>
    <cellStyle name="常规 2 2 5 2 3" xfId="614"/>
    <cellStyle name="常规 2 2 5 3" xfId="615"/>
    <cellStyle name="常规 2 2 5 4" xfId="616"/>
    <cellStyle name="常规 2 2 6" xfId="617"/>
    <cellStyle name="常规 2 2 6 2" xfId="618"/>
    <cellStyle name="常规 2 2 6 2 2" xfId="619"/>
    <cellStyle name="常规 2 2 6 2 3" xfId="620"/>
    <cellStyle name="常规 2 2 6 3" xfId="621"/>
    <cellStyle name="常规 2 2 6 4" xfId="622"/>
    <cellStyle name="常规 2 2 7" xfId="623"/>
    <cellStyle name="常规 2 2 7 2" xfId="624"/>
    <cellStyle name="常规 2 2 7 2 2" xfId="625"/>
    <cellStyle name="常规 2 2 7 2 3" xfId="626"/>
    <cellStyle name="常规 2 2 7 3" xfId="627"/>
    <cellStyle name="常规 2 2 7 4" xfId="628"/>
    <cellStyle name="常规 2 2 8" xfId="629"/>
    <cellStyle name="常规 2 2 8 2" xfId="630"/>
    <cellStyle name="常规 2 2 8 2 2" xfId="631"/>
    <cellStyle name="常规 2 2 8 2 3" xfId="632"/>
    <cellStyle name="常规 2 2 8 3" xfId="633"/>
    <cellStyle name="常规 2 2 8 4" xfId="634"/>
    <cellStyle name="常规 2 2 9" xfId="635"/>
    <cellStyle name="常规 2 2 9 2" xfId="636"/>
    <cellStyle name="常规 2 2 9 2 2" xfId="637"/>
    <cellStyle name="常规 2 2 9 2 3" xfId="638"/>
    <cellStyle name="常规 2 2 9 3" xfId="639"/>
    <cellStyle name="常规 2 2 9 4" xfId="640"/>
    <cellStyle name="常规 2 20" xfId="641"/>
    <cellStyle name="常规 2 20 2" xfId="642"/>
    <cellStyle name="常规 2 20 2 2" xfId="643"/>
    <cellStyle name="常规 2 20 2 3" xfId="644"/>
    <cellStyle name="常规 2 20 3" xfId="645"/>
    <cellStyle name="常规 2 20 4" xfId="646"/>
    <cellStyle name="常规 2 21" xfId="647"/>
    <cellStyle name="常规 2 21 2" xfId="648"/>
    <cellStyle name="常规 2 21 2 2" xfId="649"/>
    <cellStyle name="常规 2 21 2 3" xfId="650"/>
    <cellStyle name="常规 2 21 3" xfId="651"/>
    <cellStyle name="常规 2 21 4" xfId="652"/>
    <cellStyle name="常规 2 22" xfId="653"/>
    <cellStyle name="常规 2 22 2" xfId="654"/>
    <cellStyle name="常规 2 22 2 2" xfId="655"/>
    <cellStyle name="常规 2 22 2 3" xfId="656"/>
    <cellStyle name="常规 2 22 3" xfId="657"/>
    <cellStyle name="常规 2 22 4" xfId="658"/>
    <cellStyle name="常规 2 23" xfId="659"/>
    <cellStyle name="常规 2 23 2" xfId="660"/>
    <cellStyle name="常规 2 23 2 2" xfId="661"/>
    <cellStyle name="常规 2 23 2 3" xfId="662"/>
    <cellStyle name="常规 2 23 3" xfId="663"/>
    <cellStyle name="常规 2 23 4" xfId="664"/>
    <cellStyle name="常规 2 24" xfId="665"/>
    <cellStyle name="常规 2 24 2" xfId="666"/>
    <cellStyle name="常规 2 24 2 2" xfId="667"/>
    <cellStyle name="常规 2 24 2 3" xfId="668"/>
    <cellStyle name="常规 2 24 3" xfId="669"/>
    <cellStyle name="常规 2 24 4" xfId="670"/>
    <cellStyle name="常规 2 25" xfId="671"/>
    <cellStyle name="常规 2 25 2" xfId="672"/>
    <cellStyle name="常规 2 25 2 2" xfId="673"/>
    <cellStyle name="常规 2 25 2 3" xfId="674"/>
    <cellStyle name="常规 2 25 3" xfId="675"/>
    <cellStyle name="常规 2 25 4" xfId="676"/>
    <cellStyle name="常规 2 26" xfId="677"/>
    <cellStyle name="常规 2 26 2" xfId="678"/>
    <cellStyle name="常规 2 26 2 2" xfId="679"/>
    <cellStyle name="常规 2 26 2 3" xfId="680"/>
    <cellStyle name="常规 2 26 3" xfId="681"/>
    <cellStyle name="常规 2 26 4" xfId="682"/>
    <cellStyle name="常规 2 27" xfId="683"/>
    <cellStyle name="常规 2 27 2" xfId="684"/>
    <cellStyle name="常规 2 27 2 2" xfId="685"/>
    <cellStyle name="常规 2 27 2 3" xfId="686"/>
    <cellStyle name="常规 2 27 3" xfId="687"/>
    <cellStyle name="常规 2 27 4" xfId="688"/>
    <cellStyle name="常规 2 28" xfId="689"/>
    <cellStyle name="常规 2 28 2" xfId="690"/>
    <cellStyle name="常规 2 28 2 2" xfId="691"/>
    <cellStyle name="常规 2 28 2 3" xfId="692"/>
    <cellStyle name="常规 2 28 3" xfId="693"/>
    <cellStyle name="常规 2 28 4" xfId="694"/>
    <cellStyle name="常规 2 29" xfId="695"/>
    <cellStyle name="常规 2 29 2" xfId="696"/>
    <cellStyle name="常规 2 29 2 2" xfId="697"/>
    <cellStyle name="常规 2 29 2 3" xfId="698"/>
    <cellStyle name="常规 2 29 3" xfId="699"/>
    <cellStyle name="常规 2 29 4" xfId="700"/>
    <cellStyle name="常规 2 3" xfId="701"/>
    <cellStyle name="常规 2 3 10" xfId="702"/>
    <cellStyle name="常规 2 3 10 2" xfId="703"/>
    <cellStyle name="常规 2 3 10 2 2" xfId="704"/>
    <cellStyle name="常规 2 3 10 2 3" xfId="705"/>
    <cellStyle name="常规 2 3 10 3" xfId="706"/>
    <cellStyle name="常规 2 3 10 4" xfId="707"/>
    <cellStyle name="常规 2 3 11" xfId="708"/>
    <cellStyle name="常规 2 3 11 2" xfId="709"/>
    <cellStyle name="常规 2 3 11 2 2" xfId="710"/>
    <cellStyle name="常规 2 3 11 2 3" xfId="711"/>
    <cellStyle name="常规 2 3 11 3" xfId="712"/>
    <cellStyle name="常规 2 3 11 4" xfId="713"/>
    <cellStyle name="常规 2 3 12" xfId="714"/>
    <cellStyle name="常规 2 3 12 2" xfId="715"/>
    <cellStyle name="常规 2 3 12 2 2" xfId="716"/>
    <cellStyle name="常规 2 3 12 2 3" xfId="717"/>
    <cellStyle name="常规 2 3 12 3" xfId="718"/>
    <cellStyle name="常规 2 3 12 4" xfId="719"/>
    <cellStyle name="常规 2 3 13" xfId="720"/>
    <cellStyle name="常规 2 3 13 2" xfId="721"/>
    <cellStyle name="常规 2 3 13 2 2" xfId="722"/>
    <cellStyle name="常规 2 3 13 2 3" xfId="723"/>
    <cellStyle name="常规 2 3 13 3" xfId="724"/>
    <cellStyle name="常规 2 3 13 4" xfId="725"/>
    <cellStyle name="常规 2 3 14" xfId="726"/>
    <cellStyle name="常规 2 3 14 2" xfId="727"/>
    <cellStyle name="常规 2 3 14 2 2" xfId="728"/>
    <cellStyle name="常规 2 3 14 2 3" xfId="729"/>
    <cellStyle name="常规 2 3 14 3" xfId="730"/>
    <cellStyle name="常规 2 3 14 4" xfId="731"/>
    <cellStyle name="常规 2 3 15" xfId="732"/>
    <cellStyle name="常规 2 3 15 2" xfId="733"/>
    <cellStyle name="常规 2 3 15 2 2" xfId="734"/>
    <cellStyle name="常规 2 3 15 2 3" xfId="735"/>
    <cellStyle name="常规 2 3 15 3" xfId="736"/>
    <cellStyle name="常规 2 3 15 4" xfId="737"/>
    <cellStyle name="常规 2 3 16" xfId="738"/>
    <cellStyle name="常规 2 3 16 2" xfId="739"/>
    <cellStyle name="常规 2 3 16 2 2" xfId="740"/>
    <cellStyle name="常规 2 3 16 2 3" xfId="741"/>
    <cellStyle name="常规 2 3 16 3" xfId="742"/>
    <cellStyle name="常规 2 3 16 4" xfId="743"/>
    <cellStyle name="常规 2 3 17" xfId="744"/>
    <cellStyle name="常规 2 3 17 2" xfId="745"/>
    <cellStyle name="常规 2 3 17 2 2" xfId="746"/>
    <cellStyle name="常规 2 3 17 2 3" xfId="747"/>
    <cellStyle name="常规 2 3 17 3" xfId="748"/>
    <cellStyle name="常规 2 3 17 4" xfId="749"/>
    <cellStyle name="常规 2 3 18" xfId="750"/>
    <cellStyle name="常规 2 3 18 2" xfId="751"/>
    <cellStyle name="常规 2 3 18 2 2" xfId="752"/>
    <cellStyle name="常规 2 3 18 2 3" xfId="753"/>
    <cellStyle name="常规 2 3 18 3" xfId="754"/>
    <cellStyle name="常规 2 3 18 4" xfId="755"/>
    <cellStyle name="常规 2 3 19" xfId="756"/>
    <cellStyle name="常规 2 3 19 2" xfId="757"/>
    <cellStyle name="常规 2 3 19 2 2" xfId="758"/>
    <cellStyle name="常规 2 3 19 2 3" xfId="759"/>
    <cellStyle name="常规 2 3 19 3" xfId="760"/>
    <cellStyle name="常规 2 3 19 4" xfId="761"/>
    <cellStyle name="常规 2 3 2" xfId="762"/>
    <cellStyle name="常规 2 3 2 2" xfId="763"/>
    <cellStyle name="常规 2 3 2 2 2" xfId="764"/>
    <cellStyle name="常规 2 3 2 2 3" xfId="765"/>
    <cellStyle name="常规 2 3 2 3" xfId="766"/>
    <cellStyle name="常规 2 3 2 4" xfId="767"/>
    <cellStyle name="常规 2 3 20" xfId="768"/>
    <cellStyle name="常规 2 3 20 2" xfId="769"/>
    <cellStyle name="常规 2 3 20 2 2" xfId="770"/>
    <cellStyle name="常规 2 3 20 2 3" xfId="771"/>
    <cellStyle name="常规 2 3 20 3" xfId="772"/>
    <cellStyle name="常规 2 3 20 4" xfId="773"/>
    <cellStyle name="常规 2 3 21" xfId="774"/>
    <cellStyle name="常规 2 3 21 2" xfId="775"/>
    <cellStyle name="常规 2 3 21 2 2" xfId="776"/>
    <cellStyle name="常规 2 3 21 2 3" xfId="777"/>
    <cellStyle name="常规 2 3 21 3" xfId="778"/>
    <cellStyle name="常规 2 3 21 4" xfId="779"/>
    <cellStyle name="常规 2 3 22" xfId="780"/>
    <cellStyle name="常规 2 3 22 2" xfId="781"/>
    <cellStyle name="常规 2 3 22 2 2" xfId="782"/>
    <cellStyle name="常规 2 3 22 2 3" xfId="783"/>
    <cellStyle name="常规 2 3 22 3" xfId="784"/>
    <cellStyle name="常规 2 3 22 4" xfId="785"/>
    <cellStyle name="常规 2 3 23" xfId="786"/>
    <cellStyle name="常规 2 3 23 2" xfId="787"/>
    <cellStyle name="常规 2 3 23 2 2" xfId="788"/>
    <cellStyle name="常规 2 3 23 2 3" xfId="789"/>
    <cellStyle name="常规 2 3 23 3" xfId="790"/>
    <cellStyle name="常规 2 3 23 4" xfId="791"/>
    <cellStyle name="常规 2 3 24" xfId="792"/>
    <cellStyle name="常规 2 3 24 2" xfId="793"/>
    <cellStyle name="常规 2 3 24 2 2" xfId="794"/>
    <cellStyle name="常规 2 3 24 2 3" xfId="795"/>
    <cellStyle name="常规 2 3 24 3" xfId="796"/>
    <cellStyle name="常规 2 3 24 4" xfId="797"/>
    <cellStyle name="常规 2 3 25" xfId="798"/>
    <cellStyle name="常规 2 3 25 2" xfId="799"/>
    <cellStyle name="常规 2 3 25 2 2" xfId="800"/>
    <cellStyle name="常规 2 3 25 2 3" xfId="801"/>
    <cellStyle name="常规 2 3 25 3" xfId="802"/>
    <cellStyle name="常规 2 3 25 4" xfId="803"/>
    <cellStyle name="常规 2 3 26" xfId="804"/>
    <cellStyle name="常规 2 3 26 2" xfId="805"/>
    <cellStyle name="常规 2 3 26 2 2" xfId="806"/>
    <cellStyle name="常规 2 3 26 2 3" xfId="807"/>
    <cellStyle name="常规 2 3 26 3" xfId="808"/>
    <cellStyle name="常规 2 3 26 4" xfId="809"/>
    <cellStyle name="常规 2 3 27" xfId="810"/>
    <cellStyle name="常规 2 3 27 2" xfId="811"/>
    <cellStyle name="常规 2 3 27 2 2" xfId="812"/>
    <cellStyle name="常规 2 3 27 2 3" xfId="813"/>
    <cellStyle name="常规 2 3 27 3" xfId="814"/>
    <cellStyle name="常规 2 3 27 4" xfId="815"/>
    <cellStyle name="常规 2 3 28" xfId="816"/>
    <cellStyle name="常规 2 3 28 2" xfId="817"/>
    <cellStyle name="常规 2 3 28 2 2" xfId="818"/>
    <cellStyle name="常规 2 3 28 2 3" xfId="819"/>
    <cellStyle name="常规 2 3 28 3" xfId="820"/>
    <cellStyle name="常规 2 3 28 4" xfId="821"/>
    <cellStyle name="常规 2 3 29" xfId="822"/>
    <cellStyle name="常规 2 3 29 2" xfId="823"/>
    <cellStyle name="常规 2 3 29 2 2" xfId="824"/>
    <cellStyle name="常规 2 3 29 2 3" xfId="825"/>
    <cellStyle name="常规 2 3 29 3" xfId="826"/>
    <cellStyle name="常规 2 3 29 4" xfId="827"/>
    <cellStyle name="常规 2 3 3" xfId="828"/>
    <cellStyle name="常规 2 3 3 2" xfId="829"/>
    <cellStyle name="常规 2 3 3 2 2" xfId="830"/>
    <cellStyle name="常规 2 3 3 2 3" xfId="831"/>
    <cellStyle name="常规 2 3 3 3" xfId="832"/>
    <cellStyle name="常规 2 3 3 4" xfId="833"/>
    <cellStyle name="常规 2 3 30" xfId="834"/>
    <cellStyle name="常规 2 3 30 2" xfId="835"/>
    <cellStyle name="常规 2 3 30 2 2" xfId="836"/>
    <cellStyle name="常规 2 3 30 2 3" xfId="837"/>
    <cellStyle name="常规 2 3 30 3" xfId="838"/>
    <cellStyle name="常规 2 3 30 4" xfId="839"/>
    <cellStyle name="常规 2 3 31" xfId="840"/>
    <cellStyle name="常规 2 3 31 2" xfId="841"/>
    <cellStyle name="常规 2 3 31 2 2" xfId="842"/>
    <cellStyle name="常规 2 3 31 2 3" xfId="843"/>
    <cellStyle name="常规 2 3 31 3" xfId="844"/>
    <cellStyle name="常规 2 3 31 4" xfId="845"/>
    <cellStyle name="常规 2 3 32" xfId="846"/>
    <cellStyle name="常规 2 3 32 2" xfId="847"/>
    <cellStyle name="常规 2 3 32 2 2" xfId="848"/>
    <cellStyle name="常规 2 3 32 2 3" xfId="849"/>
    <cellStyle name="常规 2 3 32 3" xfId="850"/>
    <cellStyle name="常规 2 3 32 4" xfId="851"/>
    <cellStyle name="常规 2 3 33" xfId="852"/>
    <cellStyle name="常规 2 3 33 2" xfId="853"/>
    <cellStyle name="常规 2 3 33 2 2" xfId="854"/>
    <cellStyle name="常规 2 3 33 2 3" xfId="855"/>
    <cellStyle name="常规 2 3 33 3" xfId="856"/>
    <cellStyle name="常规 2 3 33 4" xfId="857"/>
    <cellStyle name="常规 2 3 34" xfId="858"/>
    <cellStyle name="常规 2 3 34 2" xfId="859"/>
    <cellStyle name="常规 2 3 34 2 2" xfId="860"/>
    <cellStyle name="常规 2 3 34 2 3" xfId="861"/>
    <cellStyle name="常规 2 3 34 3" xfId="862"/>
    <cellStyle name="常规 2 3 34 4" xfId="863"/>
    <cellStyle name="常规 2 3 35" xfId="864"/>
    <cellStyle name="常规 2 3 35 2" xfId="865"/>
    <cellStyle name="常规 2 3 35 3" xfId="866"/>
    <cellStyle name="常规 2 3 36" xfId="867"/>
    <cellStyle name="常规 2 3 36 2" xfId="868"/>
    <cellStyle name="常规 2 3 36 3" xfId="869"/>
    <cellStyle name="常规 2 3 37" xfId="870"/>
    <cellStyle name="常规 2 3 4" xfId="871"/>
    <cellStyle name="常规 2 3 4 2" xfId="872"/>
    <cellStyle name="常规 2 3 4 2 2" xfId="873"/>
    <cellStyle name="常规 2 3 4 2 3" xfId="874"/>
    <cellStyle name="常规 2 3 4 3" xfId="875"/>
    <cellStyle name="常规 2 3 4 4" xfId="876"/>
    <cellStyle name="常规 2 3 5" xfId="877"/>
    <cellStyle name="常规 2 3 5 2" xfId="878"/>
    <cellStyle name="常规 2 3 5 2 2" xfId="879"/>
    <cellStyle name="常规 2 3 5 2 3" xfId="880"/>
    <cellStyle name="常规 2 3 5 3" xfId="881"/>
    <cellStyle name="常规 2 3 5 4" xfId="882"/>
    <cellStyle name="常规 2 3 6" xfId="883"/>
    <cellStyle name="常规 2 3 6 2" xfId="884"/>
    <cellStyle name="常规 2 3 6 2 2" xfId="885"/>
    <cellStyle name="常规 2 3 6 2 3" xfId="886"/>
    <cellStyle name="常规 2 3 6 3" xfId="887"/>
    <cellStyle name="常规 2 3 6 4" xfId="888"/>
    <cellStyle name="常规 2 3 7" xfId="889"/>
    <cellStyle name="常规 2 3 7 2" xfId="890"/>
    <cellStyle name="常规 2 3 7 2 2" xfId="891"/>
    <cellStyle name="常规 2 3 7 2 3" xfId="892"/>
    <cellStyle name="常规 2 3 7 3" xfId="893"/>
    <cellStyle name="常规 2 3 7 4" xfId="894"/>
    <cellStyle name="常规 2 3 8" xfId="895"/>
    <cellStyle name="常规 2 3 8 2" xfId="896"/>
    <cellStyle name="常规 2 3 8 2 2" xfId="897"/>
    <cellStyle name="常规 2 3 8 2 3" xfId="898"/>
    <cellStyle name="常规 2 3 8 3" xfId="899"/>
    <cellStyle name="常规 2 3 8 4" xfId="900"/>
    <cellStyle name="常规 2 3 9" xfId="901"/>
    <cellStyle name="常规 2 3 9 2" xfId="902"/>
    <cellStyle name="常规 2 3 9 2 2" xfId="903"/>
    <cellStyle name="常规 2 3 9 2 3" xfId="904"/>
    <cellStyle name="常规 2 3 9 3" xfId="905"/>
    <cellStyle name="常规 2 3 9 4" xfId="906"/>
    <cellStyle name="常规 2 30" xfId="907"/>
    <cellStyle name="常规 2 30 2" xfId="908"/>
    <cellStyle name="常规 2 30 2 2" xfId="909"/>
    <cellStyle name="常规 2 30 2 3" xfId="910"/>
    <cellStyle name="常规 2 30 3" xfId="911"/>
    <cellStyle name="常规 2 30 4" xfId="912"/>
    <cellStyle name="常规 2 31" xfId="913"/>
    <cellStyle name="常规 2 31 2" xfId="914"/>
    <cellStyle name="常规 2 31 2 2" xfId="915"/>
    <cellStyle name="常规 2 31 2 3" xfId="916"/>
    <cellStyle name="常规 2 31 3" xfId="917"/>
    <cellStyle name="常规 2 31 4" xfId="918"/>
    <cellStyle name="常规 2 32" xfId="919"/>
    <cellStyle name="常规 2 32 2" xfId="920"/>
    <cellStyle name="常规 2 32 2 2" xfId="921"/>
    <cellStyle name="常规 2 32 2 3" xfId="922"/>
    <cellStyle name="常规 2 32 3" xfId="923"/>
    <cellStyle name="常规 2 32 4" xfId="924"/>
    <cellStyle name="常规 2 33" xfId="925"/>
    <cellStyle name="常规 2 33 2" xfId="926"/>
    <cellStyle name="常规 2 33 2 2" xfId="927"/>
    <cellStyle name="常规 2 33 2 3" xfId="928"/>
    <cellStyle name="常规 2 33 3" xfId="929"/>
    <cellStyle name="常规 2 33 4" xfId="930"/>
    <cellStyle name="常规 2 34" xfId="931"/>
    <cellStyle name="常规 2 34 2" xfId="932"/>
    <cellStyle name="常规 2 34 2 2" xfId="933"/>
    <cellStyle name="常规 2 34 2 3" xfId="934"/>
    <cellStyle name="常规 2 34 3" xfId="935"/>
    <cellStyle name="常规 2 34 4" xfId="936"/>
    <cellStyle name="常规 2 35" xfId="937"/>
    <cellStyle name="常规 2 35 2" xfId="938"/>
    <cellStyle name="常规 2 35 2 2" xfId="939"/>
    <cellStyle name="常规 2 35 2 3" xfId="940"/>
    <cellStyle name="常规 2 35 3" xfId="941"/>
    <cellStyle name="常规 2 35 4" xfId="942"/>
    <cellStyle name="常规 2 36" xfId="943"/>
    <cellStyle name="常规 2 36 2" xfId="944"/>
    <cellStyle name="常规 2 36 2 2" xfId="945"/>
    <cellStyle name="常规 2 36 2 3" xfId="946"/>
    <cellStyle name="常规 2 36 3" xfId="947"/>
    <cellStyle name="常规 2 36 4" xfId="948"/>
    <cellStyle name="常规 2 37" xfId="949"/>
    <cellStyle name="常规 2 37 2" xfId="950"/>
    <cellStyle name="常规 2 37 2 2" xfId="951"/>
    <cellStyle name="常规 2 37 2 3" xfId="952"/>
    <cellStyle name="常规 2 37 3" xfId="953"/>
    <cellStyle name="常规 2 37 4" xfId="954"/>
    <cellStyle name="常规 2 38" xfId="955"/>
    <cellStyle name="常规 2 38 2" xfId="956"/>
    <cellStyle name="常规 2 38 2 2" xfId="957"/>
    <cellStyle name="常规 2 38 2 3" xfId="958"/>
    <cellStyle name="常规 2 38 3" xfId="959"/>
    <cellStyle name="常规 2 38 4" xfId="960"/>
    <cellStyle name="常规 2 39" xfId="961"/>
    <cellStyle name="常规 2 39 2" xfId="962"/>
    <cellStyle name="常规 2 39 2 2" xfId="963"/>
    <cellStyle name="常规 2 39 2 3" xfId="964"/>
    <cellStyle name="常规 2 39 3" xfId="965"/>
    <cellStyle name="常规 2 39 4" xfId="966"/>
    <cellStyle name="常规 2 39 4 2" xfId="3442"/>
    <cellStyle name="常规 2 4" xfId="967"/>
    <cellStyle name="常规 2 4 10" xfId="968"/>
    <cellStyle name="常规 2 4 10 2" xfId="969"/>
    <cellStyle name="常规 2 4 10 2 2" xfId="970"/>
    <cellStyle name="常规 2 4 10 2 3" xfId="971"/>
    <cellStyle name="常规 2 4 10 3" xfId="972"/>
    <cellStyle name="常规 2 4 10 4" xfId="973"/>
    <cellStyle name="常规 2 4 11" xfId="974"/>
    <cellStyle name="常规 2 4 11 2" xfId="975"/>
    <cellStyle name="常规 2 4 11 2 2" xfId="976"/>
    <cellStyle name="常规 2 4 11 2 3" xfId="977"/>
    <cellStyle name="常规 2 4 11 3" xfId="978"/>
    <cellStyle name="常规 2 4 11 4" xfId="979"/>
    <cellStyle name="常规 2 4 12" xfId="980"/>
    <cellStyle name="常规 2 4 12 2" xfId="981"/>
    <cellStyle name="常规 2 4 12 2 2" xfId="982"/>
    <cellStyle name="常规 2 4 12 2 3" xfId="983"/>
    <cellStyle name="常规 2 4 12 3" xfId="984"/>
    <cellStyle name="常规 2 4 12 4" xfId="985"/>
    <cellStyle name="常规 2 4 13" xfId="986"/>
    <cellStyle name="常规 2 4 13 2" xfId="987"/>
    <cellStyle name="常规 2 4 13 2 2" xfId="988"/>
    <cellStyle name="常规 2 4 13 2 3" xfId="989"/>
    <cellStyle name="常规 2 4 13 3" xfId="990"/>
    <cellStyle name="常规 2 4 13 4" xfId="991"/>
    <cellStyle name="常规 2 4 14" xfId="992"/>
    <cellStyle name="常规 2 4 14 2" xfId="993"/>
    <cellStyle name="常规 2 4 14 2 2" xfId="994"/>
    <cellStyle name="常规 2 4 14 2 3" xfId="995"/>
    <cellStyle name="常规 2 4 14 3" xfId="996"/>
    <cellStyle name="常规 2 4 14 4" xfId="997"/>
    <cellStyle name="常规 2 4 15" xfId="998"/>
    <cellStyle name="常规 2 4 15 2" xfId="999"/>
    <cellStyle name="常规 2 4 15 2 2" xfId="1000"/>
    <cellStyle name="常规 2 4 15 2 3" xfId="1001"/>
    <cellStyle name="常规 2 4 15 3" xfId="1002"/>
    <cellStyle name="常规 2 4 15 4" xfId="1003"/>
    <cellStyle name="常规 2 4 16" xfId="1004"/>
    <cellStyle name="常规 2 4 16 2" xfId="1005"/>
    <cellStyle name="常规 2 4 16 2 2" xfId="1006"/>
    <cellStyle name="常规 2 4 16 2 3" xfId="1007"/>
    <cellStyle name="常规 2 4 16 3" xfId="1008"/>
    <cellStyle name="常规 2 4 16 4" xfId="1009"/>
    <cellStyle name="常规 2 4 17" xfId="1010"/>
    <cellStyle name="常规 2 4 17 2" xfId="1011"/>
    <cellStyle name="常规 2 4 17 2 2" xfId="1012"/>
    <cellStyle name="常规 2 4 17 2 3" xfId="1013"/>
    <cellStyle name="常规 2 4 17 3" xfId="1014"/>
    <cellStyle name="常规 2 4 17 4" xfId="1015"/>
    <cellStyle name="常规 2 4 18" xfId="1016"/>
    <cellStyle name="常规 2 4 18 2" xfId="1017"/>
    <cellStyle name="常规 2 4 18 2 2" xfId="1018"/>
    <cellStyle name="常规 2 4 18 2 3" xfId="1019"/>
    <cellStyle name="常规 2 4 18 3" xfId="1020"/>
    <cellStyle name="常规 2 4 18 4" xfId="1021"/>
    <cellStyle name="常规 2 4 19" xfId="1022"/>
    <cellStyle name="常规 2 4 19 2" xfId="1023"/>
    <cellStyle name="常规 2 4 19 2 2" xfId="1024"/>
    <cellStyle name="常规 2 4 19 2 3" xfId="1025"/>
    <cellStyle name="常规 2 4 19 3" xfId="1026"/>
    <cellStyle name="常规 2 4 19 4" xfId="1027"/>
    <cellStyle name="常规 2 4 2" xfId="1028"/>
    <cellStyle name="常规 2 4 2 2" xfId="1029"/>
    <cellStyle name="常规 2 4 2 2 2" xfId="1030"/>
    <cellStyle name="常规 2 4 2 2 3" xfId="1031"/>
    <cellStyle name="常规 2 4 2 3" xfId="1032"/>
    <cellStyle name="常规 2 4 2 4" xfId="1033"/>
    <cellStyle name="常规 2 4 20" xfId="1034"/>
    <cellStyle name="常规 2 4 20 2" xfId="1035"/>
    <cellStyle name="常规 2 4 20 2 2" xfId="1036"/>
    <cellStyle name="常规 2 4 20 2 3" xfId="1037"/>
    <cellStyle name="常规 2 4 20 3" xfId="1038"/>
    <cellStyle name="常规 2 4 20 4" xfId="1039"/>
    <cellStyle name="常规 2 4 21" xfId="1040"/>
    <cellStyle name="常规 2 4 21 2" xfId="1041"/>
    <cellStyle name="常规 2 4 21 2 2" xfId="1042"/>
    <cellStyle name="常规 2 4 21 2 3" xfId="1043"/>
    <cellStyle name="常规 2 4 21 3" xfId="1044"/>
    <cellStyle name="常规 2 4 21 4" xfId="1045"/>
    <cellStyle name="常规 2 4 22" xfId="1046"/>
    <cellStyle name="常规 2 4 22 2" xfId="1047"/>
    <cellStyle name="常规 2 4 22 2 2" xfId="1048"/>
    <cellStyle name="常规 2 4 22 2 3" xfId="1049"/>
    <cellStyle name="常规 2 4 22 3" xfId="1050"/>
    <cellStyle name="常规 2 4 22 4" xfId="1051"/>
    <cellStyle name="常规 2 4 23" xfId="1052"/>
    <cellStyle name="常规 2 4 23 2" xfId="1053"/>
    <cellStyle name="常规 2 4 23 2 2" xfId="1054"/>
    <cellStyle name="常规 2 4 23 2 3" xfId="1055"/>
    <cellStyle name="常规 2 4 23 3" xfId="1056"/>
    <cellStyle name="常规 2 4 23 4" xfId="1057"/>
    <cellStyle name="常规 2 4 24" xfId="1058"/>
    <cellStyle name="常规 2 4 24 2" xfId="1059"/>
    <cellStyle name="常规 2 4 24 2 2" xfId="1060"/>
    <cellStyle name="常规 2 4 24 2 3" xfId="1061"/>
    <cellStyle name="常规 2 4 24 3" xfId="1062"/>
    <cellStyle name="常规 2 4 24 4" xfId="1063"/>
    <cellStyle name="常规 2 4 25" xfId="1064"/>
    <cellStyle name="常规 2 4 25 2" xfId="1065"/>
    <cellStyle name="常规 2 4 25 2 2" xfId="1066"/>
    <cellStyle name="常规 2 4 25 2 3" xfId="1067"/>
    <cellStyle name="常规 2 4 25 3" xfId="1068"/>
    <cellStyle name="常规 2 4 25 4" xfId="1069"/>
    <cellStyle name="常规 2 4 26" xfId="1070"/>
    <cellStyle name="常规 2 4 26 2" xfId="1071"/>
    <cellStyle name="常规 2 4 26 2 2" xfId="1072"/>
    <cellStyle name="常规 2 4 26 2 3" xfId="1073"/>
    <cellStyle name="常规 2 4 26 3" xfId="1074"/>
    <cellStyle name="常规 2 4 26 4" xfId="1075"/>
    <cellStyle name="常规 2 4 27" xfId="1076"/>
    <cellStyle name="常规 2 4 27 2" xfId="1077"/>
    <cellStyle name="常规 2 4 27 2 2" xfId="1078"/>
    <cellStyle name="常规 2 4 27 2 3" xfId="1079"/>
    <cellStyle name="常规 2 4 27 3" xfId="1080"/>
    <cellStyle name="常规 2 4 27 4" xfId="1081"/>
    <cellStyle name="常规 2 4 28" xfId="1082"/>
    <cellStyle name="常规 2 4 28 2" xfId="1083"/>
    <cellStyle name="常规 2 4 28 2 2" xfId="1084"/>
    <cellStyle name="常规 2 4 28 2 3" xfId="1085"/>
    <cellStyle name="常规 2 4 28 3" xfId="1086"/>
    <cellStyle name="常规 2 4 28 4" xfId="1087"/>
    <cellStyle name="常规 2 4 29" xfId="1088"/>
    <cellStyle name="常规 2 4 29 2" xfId="1089"/>
    <cellStyle name="常规 2 4 29 2 2" xfId="1090"/>
    <cellStyle name="常规 2 4 29 2 3" xfId="1091"/>
    <cellStyle name="常规 2 4 29 3" xfId="1092"/>
    <cellStyle name="常规 2 4 29 4" xfId="1093"/>
    <cellStyle name="常规 2 4 3" xfId="1094"/>
    <cellStyle name="常规 2 4 3 2" xfId="1095"/>
    <cellStyle name="常规 2 4 3 2 2" xfId="1096"/>
    <cellStyle name="常规 2 4 3 2 3" xfId="1097"/>
    <cellStyle name="常规 2 4 3 3" xfId="1098"/>
    <cellStyle name="常规 2 4 3 4" xfId="1099"/>
    <cellStyle name="常规 2 4 30" xfId="1100"/>
    <cellStyle name="常规 2 4 30 2" xfId="1101"/>
    <cellStyle name="常规 2 4 30 2 2" xfId="1102"/>
    <cellStyle name="常规 2 4 30 2 3" xfId="1103"/>
    <cellStyle name="常规 2 4 30 3" xfId="1104"/>
    <cellStyle name="常规 2 4 30 4" xfId="1105"/>
    <cellStyle name="常规 2 4 31" xfId="1106"/>
    <cellStyle name="常规 2 4 31 2" xfId="1107"/>
    <cellStyle name="常规 2 4 31 2 2" xfId="1108"/>
    <cellStyle name="常规 2 4 31 2 3" xfId="1109"/>
    <cellStyle name="常规 2 4 31 3" xfId="1110"/>
    <cellStyle name="常规 2 4 31 4" xfId="1111"/>
    <cellStyle name="常规 2 4 32" xfId="1112"/>
    <cellStyle name="常规 2 4 32 2" xfId="1113"/>
    <cellStyle name="常规 2 4 32 2 2" xfId="1114"/>
    <cellStyle name="常规 2 4 32 2 3" xfId="1115"/>
    <cellStyle name="常规 2 4 32 3" xfId="1116"/>
    <cellStyle name="常规 2 4 32 4" xfId="1117"/>
    <cellStyle name="常规 2 4 33" xfId="1118"/>
    <cellStyle name="常规 2 4 33 2" xfId="1119"/>
    <cellStyle name="常规 2 4 33 2 2" xfId="1120"/>
    <cellStyle name="常规 2 4 33 2 3" xfId="1121"/>
    <cellStyle name="常规 2 4 33 3" xfId="1122"/>
    <cellStyle name="常规 2 4 33 4" xfId="1123"/>
    <cellStyle name="常规 2 4 34" xfId="1124"/>
    <cellStyle name="常规 2 4 34 2" xfId="1125"/>
    <cellStyle name="常规 2 4 34 2 2" xfId="1126"/>
    <cellStyle name="常规 2 4 34 2 3" xfId="1127"/>
    <cellStyle name="常规 2 4 34 3" xfId="1128"/>
    <cellStyle name="常规 2 4 34 4" xfId="1129"/>
    <cellStyle name="常规 2 4 35" xfId="1130"/>
    <cellStyle name="常规 2 4 35 2" xfId="1131"/>
    <cellStyle name="常规 2 4 35 3" xfId="1132"/>
    <cellStyle name="常规 2 4 36" xfId="1133"/>
    <cellStyle name="常规 2 4 36 2" xfId="1134"/>
    <cellStyle name="常规 2 4 36 3" xfId="1135"/>
    <cellStyle name="常规 2 4 37" xfId="1136"/>
    <cellStyle name="常规 2 4 4" xfId="1137"/>
    <cellStyle name="常规 2 4 4 2" xfId="1138"/>
    <cellStyle name="常规 2 4 4 2 2" xfId="1139"/>
    <cellStyle name="常规 2 4 4 2 3" xfId="1140"/>
    <cellStyle name="常规 2 4 4 3" xfId="1141"/>
    <cellStyle name="常规 2 4 4 4" xfId="1142"/>
    <cellStyle name="常规 2 4 5" xfId="1143"/>
    <cellStyle name="常规 2 4 5 2" xfId="1144"/>
    <cellStyle name="常规 2 4 5 2 2" xfId="1145"/>
    <cellStyle name="常规 2 4 5 2 3" xfId="1146"/>
    <cellStyle name="常规 2 4 5 3" xfId="1147"/>
    <cellStyle name="常规 2 4 5 4" xfId="1148"/>
    <cellStyle name="常规 2 4 6" xfId="1149"/>
    <cellStyle name="常规 2 4 6 2" xfId="1150"/>
    <cellStyle name="常规 2 4 6 2 2" xfId="1151"/>
    <cellStyle name="常规 2 4 6 2 3" xfId="1152"/>
    <cellStyle name="常规 2 4 6 3" xfId="1153"/>
    <cellStyle name="常规 2 4 6 4" xfId="1154"/>
    <cellStyle name="常规 2 4 7" xfId="1155"/>
    <cellStyle name="常规 2 4 7 2" xfId="1156"/>
    <cellStyle name="常规 2 4 7 2 2" xfId="1157"/>
    <cellStyle name="常规 2 4 7 2 3" xfId="1158"/>
    <cellStyle name="常规 2 4 7 3" xfId="1159"/>
    <cellStyle name="常规 2 4 7 4" xfId="1160"/>
    <cellStyle name="常规 2 4 8" xfId="1161"/>
    <cellStyle name="常规 2 4 8 2" xfId="1162"/>
    <cellStyle name="常规 2 4 8 2 2" xfId="1163"/>
    <cellStyle name="常规 2 4 8 2 3" xfId="1164"/>
    <cellStyle name="常规 2 4 8 3" xfId="1165"/>
    <cellStyle name="常规 2 4 8 4" xfId="1166"/>
    <cellStyle name="常规 2 4 9" xfId="1167"/>
    <cellStyle name="常规 2 4 9 2" xfId="1168"/>
    <cellStyle name="常规 2 4 9 2 2" xfId="1169"/>
    <cellStyle name="常规 2 4 9 2 3" xfId="1170"/>
    <cellStyle name="常规 2 4 9 3" xfId="1171"/>
    <cellStyle name="常规 2 4 9 4" xfId="1172"/>
    <cellStyle name="常规 2 40" xfId="1173"/>
    <cellStyle name="常规 2 40 2" xfId="1174"/>
    <cellStyle name="常规 2 40 2 2" xfId="1175"/>
    <cellStyle name="常规 2 40 2 3" xfId="1176"/>
    <cellStyle name="常规 2 40 3" xfId="1177"/>
    <cellStyle name="常规 2 40 4" xfId="1178"/>
    <cellStyle name="常规 2 41" xfId="1179"/>
    <cellStyle name="常规 2 41 2" xfId="1180"/>
    <cellStyle name="常规 2 41 2 2" xfId="1181"/>
    <cellStyle name="常规 2 41 2 3" xfId="1182"/>
    <cellStyle name="常规 2 41 3" xfId="1183"/>
    <cellStyle name="常规 2 41 4" xfId="1184"/>
    <cellStyle name="常规 2 42" xfId="1185"/>
    <cellStyle name="常规 2 42 2" xfId="1186"/>
    <cellStyle name="常规 2 42 2 2" xfId="1187"/>
    <cellStyle name="常规 2 42 2 3" xfId="1188"/>
    <cellStyle name="常规 2 42 3" xfId="1189"/>
    <cellStyle name="常规 2 42 4" xfId="1190"/>
    <cellStyle name="常规 2 43" xfId="1191"/>
    <cellStyle name="常规 2 43 2" xfId="1192"/>
    <cellStyle name="常规 2 43 3" xfId="1193"/>
    <cellStyle name="常规 2 44" xfId="1194"/>
    <cellStyle name="常规 2 44 2" xfId="1195"/>
    <cellStyle name="常规 2 44 3" xfId="1196"/>
    <cellStyle name="常规 2 45" xfId="1197"/>
    <cellStyle name="常规 2 46" xfId="1198"/>
    <cellStyle name="常规 2 47" xfId="1199"/>
    <cellStyle name="常规 2 48" xfId="3407"/>
    <cellStyle name="常规 2 5" xfId="1200"/>
    <cellStyle name="常规 2 5 10" xfId="1201"/>
    <cellStyle name="常规 2 5 10 2" xfId="1202"/>
    <cellStyle name="常规 2 5 10 2 2" xfId="1203"/>
    <cellStyle name="常规 2 5 10 2 3" xfId="1204"/>
    <cellStyle name="常规 2 5 10 3" xfId="1205"/>
    <cellStyle name="常规 2 5 10 4" xfId="1206"/>
    <cellStyle name="常规 2 5 11" xfId="1207"/>
    <cellStyle name="常规 2 5 11 2" xfId="1208"/>
    <cellStyle name="常规 2 5 11 2 2" xfId="1209"/>
    <cellStyle name="常规 2 5 11 2 3" xfId="1210"/>
    <cellStyle name="常规 2 5 11 3" xfId="1211"/>
    <cellStyle name="常规 2 5 11 4" xfId="1212"/>
    <cellStyle name="常规 2 5 12" xfId="1213"/>
    <cellStyle name="常规 2 5 12 2" xfId="1214"/>
    <cellStyle name="常规 2 5 12 2 2" xfId="1215"/>
    <cellStyle name="常规 2 5 12 2 3" xfId="1216"/>
    <cellStyle name="常规 2 5 12 3" xfId="1217"/>
    <cellStyle name="常规 2 5 12 4" xfId="1218"/>
    <cellStyle name="常规 2 5 13" xfId="1219"/>
    <cellStyle name="常规 2 5 13 2" xfId="1220"/>
    <cellStyle name="常规 2 5 13 2 2" xfId="1221"/>
    <cellStyle name="常规 2 5 13 2 3" xfId="1222"/>
    <cellStyle name="常规 2 5 13 3" xfId="1223"/>
    <cellStyle name="常规 2 5 13 4" xfId="1224"/>
    <cellStyle name="常规 2 5 14" xfId="1225"/>
    <cellStyle name="常规 2 5 14 2" xfId="1226"/>
    <cellStyle name="常规 2 5 14 2 2" xfId="1227"/>
    <cellStyle name="常规 2 5 14 2 3" xfId="1228"/>
    <cellStyle name="常规 2 5 14 3" xfId="1229"/>
    <cellStyle name="常规 2 5 14 4" xfId="1230"/>
    <cellStyle name="常规 2 5 15" xfId="1231"/>
    <cellStyle name="常规 2 5 15 2" xfId="1232"/>
    <cellStyle name="常规 2 5 15 2 2" xfId="1233"/>
    <cellStyle name="常规 2 5 15 2 3" xfId="1234"/>
    <cellStyle name="常规 2 5 15 3" xfId="1235"/>
    <cellStyle name="常规 2 5 15 4" xfId="1236"/>
    <cellStyle name="常规 2 5 16" xfId="1237"/>
    <cellStyle name="常规 2 5 16 2" xfId="1238"/>
    <cellStyle name="常规 2 5 16 2 2" xfId="1239"/>
    <cellStyle name="常规 2 5 16 2 3" xfId="1240"/>
    <cellStyle name="常规 2 5 16 3" xfId="1241"/>
    <cellStyle name="常规 2 5 16 4" xfId="1242"/>
    <cellStyle name="常规 2 5 17" xfId="1243"/>
    <cellStyle name="常规 2 5 17 2" xfId="1244"/>
    <cellStyle name="常规 2 5 17 2 2" xfId="1245"/>
    <cellStyle name="常规 2 5 17 2 3" xfId="1246"/>
    <cellStyle name="常规 2 5 17 3" xfId="1247"/>
    <cellStyle name="常规 2 5 17 4" xfId="1248"/>
    <cellStyle name="常规 2 5 18" xfId="1249"/>
    <cellStyle name="常规 2 5 18 2" xfId="1250"/>
    <cellStyle name="常规 2 5 18 2 2" xfId="1251"/>
    <cellStyle name="常规 2 5 18 2 3" xfId="1252"/>
    <cellStyle name="常规 2 5 18 3" xfId="1253"/>
    <cellStyle name="常规 2 5 18 4" xfId="1254"/>
    <cellStyle name="常规 2 5 19" xfId="1255"/>
    <cellStyle name="常规 2 5 19 2" xfId="1256"/>
    <cellStyle name="常规 2 5 19 2 2" xfId="1257"/>
    <cellStyle name="常规 2 5 19 2 3" xfId="1258"/>
    <cellStyle name="常规 2 5 19 3" xfId="1259"/>
    <cellStyle name="常规 2 5 19 4" xfId="1260"/>
    <cellStyle name="常规 2 5 2" xfId="1261"/>
    <cellStyle name="常规 2 5 2 2" xfId="1262"/>
    <cellStyle name="常规 2 5 2 2 2" xfId="1263"/>
    <cellStyle name="常规 2 5 2 2 3" xfId="1264"/>
    <cellStyle name="常规 2 5 2 3" xfId="1265"/>
    <cellStyle name="常规 2 5 2 4" xfId="1266"/>
    <cellStyle name="常规 2 5 20" xfId="1267"/>
    <cellStyle name="常规 2 5 20 2" xfId="1268"/>
    <cellStyle name="常规 2 5 20 2 2" xfId="1269"/>
    <cellStyle name="常规 2 5 20 2 3" xfId="1270"/>
    <cellStyle name="常规 2 5 20 3" xfId="1271"/>
    <cellStyle name="常规 2 5 20 4" xfId="1272"/>
    <cellStyle name="常规 2 5 21" xfId="1273"/>
    <cellStyle name="常规 2 5 21 2" xfId="1274"/>
    <cellStyle name="常规 2 5 21 2 2" xfId="1275"/>
    <cellStyle name="常规 2 5 21 2 3" xfId="1276"/>
    <cellStyle name="常规 2 5 21 3" xfId="1277"/>
    <cellStyle name="常规 2 5 21 4" xfId="1278"/>
    <cellStyle name="常规 2 5 22" xfId="1279"/>
    <cellStyle name="常规 2 5 22 2" xfId="1280"/>
    <cellStyle name="常规 2 5 22 2 2" xfId="1281"/>
    <cellStyle name="常规 2 5 22 2 3" xfId="1282"/>
    <cellStyle name="常规 2 5 22 3" xfId="1283"/>
    <cellStyle name="常规 2 5 22 4" xfId="1284"/>
    <cellStyle name="常规 2 5 23" xfId="1285"/>
    <cellStyle name="常规 2 5 23 2" xfId="1286"/>
    <cellStyle name="常规 2 5 23 2 2" xfId="1287"/>
    <cellStyle name="常规 2 5 23 2 3" xfId="1288"/>
    <cellStyle name="常规 2 5 23 3" xfId="1289"/>
    <cellStyle name="常规 2 5 23 4" xfId="1290"/>
    <cellStyle name="常规 2 5 24" xfId="1291"/>
    <cellStyle name="常规 2 5 24 2" xfId="1292"/>
    <cellStyle name="常规 2 5 24 2 2" xfId="1293"/>
    <cellStyle name="常规 2 5 24 2 3" xfId="1294"/>
    <cellStyle name="常规 2 5 24 3" xfId="1295"/>
    <cellStyle name="常规 2 5 24 4" xfId="1296"/>
    <cellStyle name="常规 2 5 25" xfId="1297"/>
    <cellStyle name="常规 2 5 25 2" xfId="1298"/>
    <cellStyle name="常规 2 5 25 2 2" xfId="1299"/>
    <cellStyle name="常规 2 5 25 2 3" xfId="1300"/>
    <cellStyle name="常规 2 5 25 3" xfId="1301"/>
    <cellStyle name="常规 2 5 25 4" xfId="1302"/>
    <cellStyle name="常规 2 5 26" xfId="1303"/>
    <cellStyle name="常规 2 5 26 2" xfId="1304"/>
    <cellStyle name="常规 2 5 26 2 2" xfId="1305"/>
    <cellStyle name="常规 2 5 26 2 3" xfId="1306"/>
    <cellStyle name="常规 2 5 26 3" xfId="1307"/>
    <cellStyle name="常规 2 5 26 4" xfId="1308"/>
    <cellStyle name="常规 2 5 27" xfId="1309"/>
    <cellStyle name="常规 2 5 27 2" xfId="1310"/>
    <cellStyle name="常规 2 5 27 2 2" xfId="1311"/>
    <cellStyle name="常规 2 5 27 2 3" xfId="1312"/>
    <cellStyle name="常规 2 5 27 3" xfId="1313"/>
    <cellStyle name="常规 2 5 27 4" xfId="1314"/>
    <cellStyle name="常规 2 5 28" xfId="1315"/>
    <cellStyle name="常规 2 5 28 2" xfId="1316"/>
    <cellStyle name="常规 2 5 28 2 2" xfId="1317"/>
    <cellStyle name="常规 2 5 28 2 3" xfId="1318"/>
    <cellStyle name="常规 2 5 28 3" xfId="1319"/>
    <cellStyle name="常规 2 5 28 4" xfId="1320"/>
    <cellStyle name="常规 2 5 29" xfId="1321"/>
    <cellStyle name="常规 2 5 29 2" xfId="1322"/>
    <cellStyle name="常规 2 5 29 2 2" xfId="1323"/>
    <cellStyle name="常规 2 5 29 2 3" xfId="1324"/>
    <cellStyle name="常规 2 5 29 3" xfId="1325"/>
    <cellStyle name="常规 2 5 29 4" xfId="1326"/>
    <cellStyle name="常规 2 5 3" xfId="1327"/>
    <cellStyle name="常规 2 5 3 2" xfId="1328"/>
    <cellStyle name="常规 2 5 3 2 2" xfId="1329"/>
    <cellStyle name="常规 2 5 3 2 3" xfId="1330"/>
    <cellStyle name="常规 2 5 3 3" xfId="1331"/>
    <cellStyle name="常规 2 5 3 4" xfId="1332"/>
    <cellStyle name="常规 2 5 30" xfId="1333"/>
    <cellStyle name="常规 2 5 30 2" xfId="1334"/>
    <cellStyle name="常规 2 5 30 2 2" xfId="1335"/>
    <cellStyle name="常规 2 5 30 2 3" xfId="1336"/>
    <cellStyle name="常规 2 5 30 3" xfId="1337"/>
    <cellStyle name="常规 2 5 30 4" xfId="1338"/>
    <cellStyle name="常规 2 5 31" xfId="1339"/>
    <cellStyle name="常规 2 5 31 2" xfId="1340"/>
    <cellStyle name="常规 2 5 31 2 2" xfId="1341"/>
    <cellStyle name="常规 2 5 31 2 3" xfId="1342"/>
    <cellStyle name="常规 2 5 31 3" xfId="1343"/>
    <cellStyle name="常规 2 5 31 4" xfId="1344"/>
    <cellStyle name="常规 2 5 32" xfId="1345"/>
    <cellStyle name="常规 2 5 32 2" xfId="1346"/>
    <cellStyle name="常规 2 5 32 2 2" xfId="1347"/>
    <cellStyle name="常规 2 5 32 2 3" xfId="1348"/>
    <cellStyle name="常规 2 5 32 3" xfId="1349"/>
    <cellStyle name="常规 2 5 32 4" xfId="1350"/>
    <cellStyle name="常规 2 5 33" xfId="1351"/>
    <cellStyle name="常规 2 5 33 2" xfId="1352"/>
    <cellStyle name="常规 2 5 33 2 2" xfId="1353"/>
    <cellStyle name="常规 2 5 33 2 3" xfId="1354"/>
    <cellStyle name="常规 2 5 33 3" xfId="1355"/>
    <cellStyle name="常规 2 5 33 4" xfId="1356"/>
    <cellStyle name="常规 2 5 34" xfId="1357"/>
    <cellStyle name="常规 2 5 34 2" xfId="1358"/>
    <cellStyle name="常规 2 5 34 2 2" xfId="1359"/>
    <cellStyle name="常规 2 5 34 2 3" xfId="1360"/>
    <cellStyle name="常规 2 5 34 3" xfId="1361"/>
    <cellStyle name="常规 2 5 34 4" xfId="1362"/>
    <cellStyle name="常规 2 5 35" xfId="1363"/>
    <cellStyle name="常规 2 5 35 2" xfId="1364"/>
    <cellStyle name="常规 2 5 35 3" xfId="1365"/>
    <cellStyle name="常规 2 5 36" xfId="1366"/>
    <cellStyle name="常规 2 5 36 2" xfId="1367"/>
    <cellStyle name="常规 2 5 36 3" xfId="1368"/>
    <cellStyle name="常规 2 5 37" xfId="1369"/>
    <cellStyle name="常规 2 5 4" xfId="1370"/>
    <cellStyle name="常规 2 5 4 2" xfId="1371"/>
    <cellStyle name="常规 2 5 4 2 2" xfId="1372"/>
    <cellStyle name="常规 2 5 4 2 3" xfId="1373"/>
    <cellStyle name="常规 2 5 4 3" xfId="1374"/>
    <cellStyle name="常规 2 5 4 4" xfId="1375"/>
    <cellStyle name="常规 2 5 5" xfId="1376"/>
    <cellStyle name="常规 2 5 5 2" xfId="1377"/>
    <cellStyle name="常规 2 5 5 2 2" xfId="1378"/>
    <cellStyle name="常规 2 5 5 2 3" xfId="1379"/>
    <cellStyle name="常规 2 5 5 3" xfId="1380"/>
    <cellStyle name="常规 2 5 5 4" xfId="1381"/>
    <cellStyle name="常规 2 5 6" xfId="1382"/>
    <cellStyle name="常规 2 5 6 2" xfId="1383"/>
    <cellStyle name="常规 2 5 6 2 2" xfId="1384"/>
    <cellStyle name="常规 2 5 6 2 3" xfId="1385"/>
    <cellStyle name="常规 2 5 6 3" xfId="1386"/>
    <cellStyle name="常规 2 5 6 4" xfId="1387"/>
    <cellStyle name="常规 2 5 7" xfId="1388"/>
    <cellStyle name="常规 2 5 7 2" xfId="1389"/>
    <cellStyle name="常规 2 5 7 2 2" xfId="1390"/>
    <cellStyle name="常规 2 5 7 2 3" xfId="1391"/>
    <cellStyle name="常规 2 5 7 3" xfId="1392"/>
    <cellStyle name="常规 2 5 7 4" xfId="1393"/>
    <cellStyle name="常规 2 5 8" xfId="1394"/>
    <cellStyle name="常规 2 5 8 2" xfId="1395"/>
    <cellStyle name="常规 2 5 8 2 2" xfId="1396"/>
    <cellStyle name="常规 2 5 8 2 3" xfId="1397"/>
    <cellStyle name="常规 2 5 8 3" xfId="1398"/>
    <cellStyle name="常规 2 5 8 4" xfId="1399"/>
    <cellStyle name="常规 2 5 9" xfId="1400"/>
    <cellStyle name="常规 2 5 9 2" xfId="1401"/>
    <cellStyle name="常规 2 5 9 2 2" xfId="1402"/>
    <cellStyle name="常规 2 5 9 2 3" xfId="1403"/>
    <cellStyle name="常规 2 5 9 3" xfId="1404"/>
    <cellStyle name="常规 2 5 9 4" xfId="1405"/>
    <cellStyle name="常规 2 6" xfId="1406"/>
    <cellStyle name="常规 2 6 10" xfId="1407"/>
    <cellStyle name="常规 2 6 10 2" xfId="1408"/>
    <cellStyle name="常规 2 6 10 2 2" xfId="1409"/>
    <cellStyle name="常规 2 6 10 2 3" xfId="1410"/>
    <cellStyle name="常规 2 6 10 3" xfId="1411"/>
    <cellStyle name="常规 2 6 10 4" xfId="1412"/>
    <cellStyle name="常规 2 6 11" xfId="1413"/>
    <cellStyle name="常规 2 6 11 2" xfId="1414"/>
    <cellStyle name="常规 2 6 11 2 2" xfId="1415"/>
    <cellStyle name="常规 2 6 11 2 3" xfId="1416"/>
    <cellStyle name="常规 2 6 11 3" xfId="1417"/>
    <cellStyle name="常规 2 6 11 4" xfId="1418"/>
    <cellStyle name="常规 2 6 12" xfId="1419"/>
    <cellStyle name="常规 2 6 12 2" xfId="1420"/>
    <cellStyle name="常规 2 6 12 2 2" xfId="1421"/>
    <cellStyle name="常规 2 6 12 2 3" xfId="1422"/>
    <cellStyle name="常规 2 6 12 3" xfId="1423"/>
    <cellStyle name="常规 2 6 12 4" xfId="1424"/>
    <cellStyle name="常规 2 6 13" xfId="1425"/>
    <cellStyle name="常规 2 6 13 2" xfId="1426"/>
    <cellStyle name="常规 2 6 13 2 2" xfId="1427"/>
    <cellStyle name="常规 2 6 13 2 3" xfId="1428"/>
    <cellStyle name="常规 2 6 13 3" xfId="1429"/>
    <cellStyle name="常规 2 6 13 4" xfId="1430"/>
    <cellStyle name="常规 2 6 14" xfId="1431"/>
    <cellStyle name="常规 2 6 14 2" xfId="1432"/>
    <cellStyle name="常规 2 6 14 2 2" xfId="1433"/>
    <cellStyle name="常规 2 6 14 2 3" xfId="1434"/>
    <cellStyle name="常规 2 6 14 3" xfId="1435"/>
    <cellStyle name="常规 2 6 14 4" xfId="1436"/>
    <cellStyle name="常规 2 6 15" xfId="1437"/>
    <cellStyle name="常规 2 6 15 2" xfId="1438"/>
    <cellStyle name="常规 2 6 15 2 2" xfId="1439"/>
    <cellStyle name="常规 2 6 15 2 3" xfId="1440"/>
    <cellStyle name="常规 2 6 15 3" xfId="1441"/>
    <cellStyle name="常规 2 6 15 4" xfId="1442"/>
    <cellStyle name="常规 2 6 16" xfId="1443"/>
    <cellStyle name="常规 2 6 16 2" xfId="1444"/>
    <cellStyle name="常规 2 6 16 2 2" xfId="1445"/>
    <cellStyle name="常规 2 6 16 2 3" xfId="1446"/>
    <cellStyle name="常规 2 6 16 3" xfId="1447"/>
    <cellStyle name="常规 2 6 16 4" xfId="1448"/>
    <cellStyle name="常规 2 6 17" xfId="1449"/>
    <cellStyle name="常规 2 6 17 2" xfId="1450"/>
    <cellStyle name="常规 2 6 17 2 2" xfId="1451"/>
    <cellStyle name="常规 2 6 17 2 3" xfId="1452"/>
    <cellStyle name="常规 2 6 17 3" xfId="1453"/>
    <cellStyle name="常规 2 6 17 4" xfId="1454"/>
    <cellStyle name="常规 2 6 18" xfId="1455"/>
    <cellStyle name="常规 2 6 18 2" xfId="1456"/>
    <cellStyle name="常规 2 6 18 2 2" xfId="1457"/>
    <cellStyle name="常规 2 6 18 2 3" xfId="1458"/>
    <cellStyle name="常规 2 6 18 3" xfId="1459"/>
    <cellStyle name="常规 2 6 18 4" xfId="1460"/>
    <cellStyle name="常规 2 6 19" xfId="1461"/>
    <cellStyle name="常规 2 6 19 2" xfId="1462"/>
    <cellStyle name="常规 2 6 19 2 2" xfId="1463"/>
    <cellStyle name="常规 2 6 19 2 3" xfId="1464"/>
    <cellStyle name="常规 2 6 19 3" xfId="1465"/>
    <cellStyle name="常规 2 6 19 4" xfId="1466"/>
    <cellStyle name="常规 2 6 2" xfId="1467"/>
    <cellStyle name="常规 2 6 2 2" xfId="1468"/>
    <cellStyle name="常规 2 6 2 2 2" xfId="1469"/>
    <cellStyle name="常规 2 6 2 2 3" xfId="1470"/>
    <cellStyle name="常规 2 6 2 3" xfId="1471"/>
    <cellStyle name="常规 2 6 2 4" xfId="1472"/>
    <cellStyle name="常规 2 6 20" xfId="1473"/>
    <cellStyle name="常规 2 6 20 2" xfId="1474"/>
    <cellStyle name="常规 2 6 20 2 2" xfId="1475"/>
    <cellStyle name="常规 2 6 20 2 3" xfId="1476"/>
    <cellStyle name="常规 2 6 20 3" xfId="1477"/>
    <cellStyle name="常规 2 6 20 4" xfId="1478"/>
    <cellStyle name="常规 2 6 21" xfId="1479"/>
    <cellStyle name="常规 2 6 21 2" xfId="1480"/>
    <cellStyle name="常规 2 6 21 2 2" xfId="1481"/>
    <cellStyle name="常规 2 6 21 2 3" xfId="1482"/>
    <cellStyle name="常规 2 6 21 3" xfId="1483"/>
    <cellStyle name="常规 2 6 21 4" xfId="1484"/>
    <cellStyle name="常规 2 6 22" xfId="1485"/>
    <cellStyle name="常规 2 6 22 2" xfId="1486"/>
    <cellStyle name="常规 2 6 22 2 2" xfId="1487"/>
    <cellStyle name="常规 2 6 22 2 3" xfId="1488"/>
    <cellStyle name="常规 2 6 22 3" xfId="1489"/>
    <cellStyle name="常规 2 6 22 4" xfId="1490"/>
    <cellStyle name="常规 2 6 23" xfId="1491"/>
    <cellStyle name="常规 2 6 23 2" xfId="1492"/>
    <cellStyle name="常规 2 6 23 2 2" xfId="1493"/>
    <cellStyle name="常规 2 6 23 2 3" xfId="1494"/>
    <cellStyle name="常规 2 6 23 3" xfId="1495"/>
    <cellStyle name="常规 2 6 23 4" xfId="1496"/>
    <cellStyle name="常规 2 6 24" xfId="1497"/>
    <cellStyle name="常规 2 6 24 2" xfId="1498"/>
    <cellStyle name="常规 2 6 24 2 2" xfId="1499"/>
    <cellStyle name="常规 2 6 24 2 3" xfId="1500"/>
    <cellStyle name="常规 2 6 24 3" xfId="1501"/>
    <cellStyle name="常规 2 6 24 4" xfId="1502"/>
    <cellStyle name="常规 2 6 25" xfId="1503"/>
    <cellStyle name="常规 2 6 25 2" xfId="1504"/>
    <cellStyle name="常规 2 6 25 2 2" xfId="1505"/>
    <cellStyle name="常规 2 6 25 2 3" xfId="1506"/>
    <cellStyle name="常规 2 6 25 3" xfId="1507"/>
    <cellStyle name="常规 2 6 25 4" xfId="1508"/>
    <cellStyle name="常规 2 6 26" xfId="1509"/>
    <cellStyle name="常规 2 6 26 2" xfId="1510"/>
    <cellStyle name="常规 2 6 26 2 2" xfId="1511"/>
    <cellStyle name="常规 2 6 26 2 3" xfId="1512"/>
    <cellStyle name="常规 2 6 26 3" xfId="1513"/>
    <cellStyle name="常规 2 6 26 4" xfId="1514"/>
    <cellStyle name="常规 2 6 27" xfId="1515"/>
    <cellStyle name="常规 2 6 27 2" xfId="1516"/>
    <cellStyle name="常规 2 6 27 2 2" xfId="1517"/>
    <cellStyle name="常规 2 6 27 2 3" xfId="1518"/>
    <cellStyle name="常规 2 6 27 3" xfId="1519"/>
    <cellStyle name="常规 2 6 27 4" xfId="1520"/>
    <cellStyle name="常规 2 6 28" xfId="1521"/>
    <cellStyle name="常规 2 6 28 2" xfId="1522"/>
    <cellStyle name="常规 2 6 28 2 2" xfId="1523"/>
    <cellStyle name="常规 2 6 28 2 3" xfId="1524"/>
    <cellStyle name="常规 2 6 28 3" xfId="1525"/>
    <cellStyle name="常规 2 6 28 4" xfId="1526"/>
    <cellStyle name="常规 2 6 29" xfId="1527"/>
    <cellStyle name="常规 2 6 29 2" xfId="1528"/>
    <cellStyle name="常规 2 6 29 2 2" xfId="1529"/>
    <cellStyle name="常规 2 6 29 2 3" xfId="1530"/>
    <cellStyle name="常规 2 6 29 3" xfId="1531"/>
    <cellStyle name="常规 2 6 29 4" xfId="1532"/>
    <cellStyle name="常规 2 6 3" xfId="1533"/>
    <cellStyle name="常规 2 6 3 2" xfId="1534"/>
    <cellStyle name="常规 2 6 3 2 2" xfId="1535"/>
    <cellStyle name="常规 2 6 3 2 3" xfId="1536"/>
    <cellStyle name="常规 2 6 3 3" xfId="1537"/>
    <cellStyle name="常规 2 6 3 4" xfId="1538"/>
    <cellStyle name="常规 2 6 30" xfId="1539"/>
    <cellStyle name="常规 2 6 30 2" xfId="1540"/>
    <cellStyle name="常规 2 6 30 2 2" xfId="1541"/>
    <cellStyle name="常规 2 6 30 2 3" xfId="1542"/>
    <cellStyle name="常规 2 6 30 3" xfId="1543"/>
    <cellStyle name="常规 2 6 30 4" xfId="1544"/>
    <cellStyle name="常规 2 6 31" xfId="1545"/>
    <cellStyle name="常规 2 6 31 2" xfId="1546"/>
    <cellStyle name="常规 2 6 31 2 2" xfId="1547"/>
    <cellStyle name="常规 2 6 31 2 3" xfId="1548"/>
    <cellStyle name="常规 2 6 31 3" xfId="1549"/>
    <cellStyle name="常规 2 6 31 4" xfId="1550"/>
    <cellStyle name="常规 2 6 32" xfId="1551"/>
    <cellStyle name="常规 2 6 32 2" xfId="1552"/>
    <cellStyle name="常规 2 6 32 2 2" xfId="1553"/>
    <cellStyle name="常规 2 6 32 2 3" xfId="1554"/>
    <cellStyle name="常规 2 6 32 3" xfId="1555"/>
    <cellStyle name="常规 2 6 32 4" xfId="1556"/>
    <cellStyle name="常规 2 6 33" xfId="1557"/>
    <cellStyle name="常规 2 6 33 2" xfId="1558"/>
    <cellStyle name="常规 2 6 33 2 2" xfId="1559"/>
    <cellStyle name="常规 2 6 33 2 3" xfId="1560"/>
    <cellStyle name="常规 2 6 33 3" xfId="1561"/>
    <cellStyle name="常规 2 6 33 4" xfId="1562"/>
    <cellStyle name="常规 2 6 34" xfId="1563"/>
    <cellStyle name="常规 2 6 34 2" xfId="1564"/>
    <cellStyle name="常规 2 6 34 2 2" xfId="1565"/>
    <cellStyle name="常规 2 6 34 2 3" xfId="1566"/>
    <cellStyle name="常规 2 6 34 3" xfId="1567"/>
    <cellStyle name="常规 2 6 34 4" xfId="1568"/>
    <cellStyle name="常规 2 6 35" xfId="1569"/>
    <cellStyle name="常规 2 6 35 2" xfId="1570"/>
    <cellStyle name="常规 2 6 35 3" xfId="1571"/>
    <cellStyle name="常规 2 6 36" xfId="1572"/>
    <cellStyle name="常规 2 6 36 2" xfId="1573"/>
    <cellStyle name="常规 2 6 36 3" xfId="1574"/>
    <cellStyle name="常规 2 6 37" xfId="1575"/>
    <cellStyle name="常规 2 6 4" xfId="1576"/>
    <cellStyle name="常规 2 6 4 2" xfId="1577"/>
    <cellStyle name="常规 2 6 4 2 2" xfId="1578"/>
    <cellStyle name="常规 2 6 4 2 3" xfId="1579"/>
    <cellStyle name="常规 2 6 4 3" xfId="1580"/>
    <cellStyle name="常规 2 6 4 4" xfId="1581"/>
    <cellStyle name="常规 2 6 5" xfId="1582"/>
    <cellStyle name="常规 2 6 5 2" xfId="1583"/>
    <cellStyle name="常规 2 6 5 2 2" xfId="1584"/>
    <cellStyle name="常规 2 6 5 2 3" xfId="1585"/>
    <cellStyle name="常规 2 6 5 3" xfId="1586"/>
    <cellStyle name="常规 2 6 5 4" xfId="1587"/>
    <cellStyle name="常规 2 6 6" xfId="1588"/>
    <cellStyle name="常规 2 6 6 2" xfId="1589"/>
    <cellStyle name="常规 2 6 6 2 2" xfId="1590"/>
    <cellStyle name="常规 2 6 6 2 3" xfId="1591"/>
    <cellStyle name="常规 2 6 6 3" xfId="1592"/>
    <cellStyle name="常规 2 6 6 4" xfId="1593"/>
    <cellStyle name="常规 2 6 7" xfId="1594"/>
    <cellStyle name="常规 2 6 7 2" xfId="1595"/>
    <cellStyle name="常规 2 6 7 2 2" xfId="1596"/>
    <cellStyle name="常规 2 6 7 2 3" xfId="1597"/>
    <cellStyle name="常规 2 6 7 3" xfId="1598"/>
    <cellStyle name="常规 2 6 7 4" xfId="1599"/>
    <cellStyle name="常规 2 6 8" xfId="1600"/>
    <cellStyle name="常规 2 6 8 2" xfId="1601"/>
    <cellStyle name="常规 2 6 8 2 2" xfId="1602"/>
    <cellStyle name="常规 2 6 8 2 3" xfId="1603"/>
    <cellStyle name="常规 2 6 8 3" xfId="1604"/>
    <cellStyle name="常规 2 6 8 4" xfId="1605"/>
    <cellStyle name="常规 2 6 9" xfId="1606"/>
    <cellStyle name="常规 2 6 9 2" xfId="1607"/>
    <cellStyle name="常规 2 6 9 2 2" xfId="1608"/>
    <cellStyle name="常规 2 6 9 2 3" xfId="1609"/>
    <cellStyle name="常规 2 6 9 3" xfId="1610"/>
    <cellStyle name="常规 2 6 9 4" xfId="1611"/>
    <cellStyle name="常规 2 7" xfId="1612"/>
    <cellStyle name="常规 2 7 10" xfId="1613"/>
    <cellStyle name="常规 2 7 10 2" xfId="1614"/>
    <cellStyle name="常规 2 7 10 2 2" xfId="1615"/>
    <cellStyle name="常规 2 7 10 2 3" xfId="1616"/>
    <cellStyle name="常规 2 7 10 3" xfId="1617"/>
    <cellStyle name="常规 2 7 10 4" xfId="1618"/>
    <cellStyle name="常规 2 7 11" xfId="1619"/>
    <cellStyle name="常规 2 7 11 2" xfId="1620"/>
    <cellStyle name="常规 2 7 11 2 2" xfId="1621"/>
    <cellStyle name="常规 2 7 11 2 3" xfId="1622"/>
    <cellStyle name="常规 2 7 11 3" xfId="1623"/>
    <cellStyle name="常规 2 7 11 4" xfId="1624"/>
    <cellStyle name="常规 2 7 12" xfId="1625"/>
    <cellStyle name="常规 2 7 12 2" xfId="1626"/>
    <cellStyle name="常规 2 7 12 2 2" xfId="1627"/>
    <cellStyle name="常规 2 7 12 2 3" xfId="1628"/>
    <cellStyle name="常规 2 7 12 3" xfId="1629"/>
    <cellStyle name="常规 2 7 12 4" xfId="1630"/>
    <cellStyle name="常规 2 7 13" xfId="1631"/>
    <cellStyle name="常规 2 7 13 2" xfId="1632"/>
    <cellStyle name="常规 2 7 13 2 2" xfId="1633"/>
    <cellStyle name="常规 2 7 13 2 3" xfId="1634"/>
    <cellStyle name="常规 2 7 13 3" xfId="1635"/>
    <cellStyle name="常规 2 7 13 4" xfId="1636"/>
    <cellStyle name="常规 2 7 14" xfId="1637"/>
    <cellStyle name="常规 2 7 14 2" xfId="1638"/>
    <cellStyle name="常规 2 7 14 2 2" xfId="1639"/>
    <cellStyle name="常规 2 7 14 2 3" xfId="1640"/>
    <cellStyle name="常规 2 7 14 3" xfId="1641"/>
    <cellStyle name="常规 2 7 14 4" xfId="1642"/>
    <cellStyle name="常规 2 7 15" xfId="1643"/>
    <cellStyle name="常规 2 7 15 2" xfId="1644"/>
    <cellStyle name="常规 2 7 15 2 2" xfId="1645"/>
    <cellStyle name="常规 2 7 15 2 3" xfId="1646"/>
    <cellStyle name="常规 2 7 15 3" xfId="1647"/>
    <cellStyle name="常规 2 7 15 4" xfId="1648"/>
    <cellStyle name="常规 2 7 16" xfId="1649"/>
    <cellStyle name="常规 2 7 16 2" xfId="1650"/>
    <cellStyle name="常规 2 7 16 2 2" xfId="1651"/>
    <cellStyle name="常规 2 7 16 2 3" xfId="1652"/>
    <cellStyle name="常规 2 7 16 3" xfId="1653"/>
    <cellStyle name="常规 2 7 16 4" xfId="1654"/>
    <cellStyle name="常规 2 7 17" xfId="1655"/>
    <cellStyle name="常规 2 7 17 2" xfId="1656"/>
    <cellStyle name="常规 2 7 17 2 2" xfId="1657"/>
    <cellStyle name="常规 2 7 17 2 3" xfId="1658"/>
    <cellStyle name="常规 2 7 17 3" xfId="1659"/>
    <cellStyle name="常规 2 7 17 4" xfId="1660"/>
    <cellStyle name="常规 2 7 18" xfId="1661"/>
    <cellStyle name="常规 2 7 18 2" xfId="1662"/>
    <cellStyle name="常规 2 7 18 2 2" xfId="1663"/>
    <cellStyle name="常规 2 7 18 2 3" xfId="1664"/>
    <cellStyle name="常规 2 7 18 3" xfId="1665"/>
    <cellStyle name="常规 2 7 18 4" xfId="1666"/>
    <cellStyle name="常规 2 7 19" xfId="1667"/>
    <cellStyle name="常规 2 7 19 2" xfId="1668"/>
    <cellStyle name="常规 2 7 19 2 2" xfId="1669"/>
    <cellStyle name="常规 2 7 19 2 3" xfId="1670"/>
    <cellStyle name="常规 2 7 19 3" xfId="1671"/>
    <cellStyle name="常规 2 7 19 4" xfId="1672"/>
    <cellStyle name="常规 2 7 2" xfId="1673"/>
    <cellStyle name="常规 2 7 2 2" xfId="1674"/>
    <cellStyle name="常规 2 7 2 2 2" xfId="1675"/>
    <cellStyle name="常规 2 7 2 2 3" xfId="1676"/>
    <cellStyle name="常规 2 7 2 3" xfId="1677"/>
    <cellStyle name="常规 2 7 2 4" xfId="1678"/>
    <cellStyle name="常规 2 7 20" xfId="1679"/>
    <cellStyle name="常规 2 7 20 2" xfId="1680"/>
    <cellStyle name="常规 2 7 20 2 2" xfId="1681"/>
    <cellStyle name="常规 2 7 20 2 3" xfId="1682"/>
    <cellStyle name="常规 2 7 20 3" xfId="1683"/>
    <cellStyle name="常规 2 7 20 4" xfId="1684"/>
    <cellStyle name="常规 2 7 21" xfId="1685"/>
    <cellStyle name="常规 2 7 21 2" xfId="1686"/>
    <cellStyle name="常规 2 7 21 2 2" xfId="1687"/>
    <cellStyle name="常规 2 7 21 2 3" xfId="1688"/>
    <cellStyle name="常规 2 7 21 3" xfId="1689"/>
    <cellStyle name="常规 2 7 21 4" xfId="1690"/>
    <cellStyle name="常规 2 7 22" xfId="1691"/>
    <cellStyle name="常规 2 7 22 2" xfId="1692"/>
    <cellStyle name="常规 2 7 22 2 2" xfId="1693"/>
    <cellStyle name="常规 2 7 22 2 3" xfId="1694"/>
    <cellStyle name="常规 2 7 22 3" xfId="1695"/>
    <cellStyle name="常规 2 7 22 4" xfId="1696"/>
    <cellStyle name="常规 2 7 23" xfId="1697"/>
    <cellStyle name="常规 2 7 23 2" xfId="1698"/>
    <cellStyle name="常规 2 7 23 2 2" xfId="1699"/>
    <cellStyle name="常规 2 7 23 2 3" xfId="1700"/>
    <cellStyle name="常规 2 7 23 3" xfId="1701"/>
    <cellStyle name="常规 2 7 23 4" xfId="1702"/>
    <cellStyle name="常规 2 7 24" xfId="1703"/>
    <cellStyle name="常规 2 7 24 2" xfId="1704"/>
    <cellStyle name="常规 2 7 24 2 2" xfId="1705"/>
    <cellStyle name="常规 2 7 24 2 3" xfId="1706"/>
    <cellStyle name="常规 2 7 24 3" xfId="1707"/>
    <cellStyle name="常规 2 7 24 4" xfId="1708"/>
    <cellStyle name="常规 2 7 25" xfId="1709"/>
    <cellStyle name="常规 2 7 25 2" xfId="1710"/>
    <cellStyle name="常规 2 7 25 2 2" xfId="1711"/>
    <cellStyle name="常规 2 7 25 2 3" xfId="1712"/>
    <cellStyle name="常规 2 7 25 3" xfId="1713"/>
    <cellStyle name="常规 2 7 25 4" xfId="1714"/>
    <cellStyle name="常规 2 7 26" xfId="1715"/>
    <cellStyle name="常规 2 7 26 2" xfId="1716"/>
    <cellStyle name="常规 2 7 26 2 2" xfId="1717"/>
    <cellStyle name="常规 2 7 26 2 3" xfId="1718"/>
    <cellStyle name="常规 2 7 26 3" xfId="1719"/>
    <cellStyle name="常规 2 7 26 4" xfId="1720"/>
    <cellStyle name="常规 2 7 27" xfId="1721"/>
    <cellStyle name="常规 2 7 27 2" xfId="1722"/>
    <cellStyle name="常规 2 7 27 2 2" xfId="1723"/>
    <cellStyle name="常规 2 7 27 2 3" xfId="1724"/>
    <cellStyle name="常规 2 7 27 3" xfId="1725"/>
    <cellStyle name="常规 2 7 27 4" xfId="1726"/>
    <cellStyle name="常规 2 7 28" xfId="1727"/>
    <cellStyle name="常规 2 7 28 2" xfId="1728"/>
    <cellStyle name="常规 2 7 28 2 2" xfId="1729"/>
    <cellStyle name="常规 2 7 28 2 3" xfId="1730"/>
    <cellStyle name="常规 2 7 28 3" xfId="1731"/>
    <cellStyle name="常规 2 7 28 4" xfId="1732"/>
    <cellStyle name="常规 2 7 29" xfId="1733"/>
    <cellStyle name="常规 2 7 29 2" xfId="1734"/>
    <cellStyle name="常规 2 7 29 2 2" xfId="1735"/>
    <cellStyle name="常规 2 7 29 2 3" xfId="1736"/>
    <cellStyle name="常规 2 7 29 3" xfId="1737"/>
    <cellStyle name="常规 2 7 29 4" xfId="1738"/>
    <cellStyle name="常规 2 7 3" xfId="1739"/>
    <cellStyle name="常规 2 7 3 2" xfId="1740"/>
    <cellStyle name="常规 2 7 3 2 2" xfId="1741"/>
    <cellStyle name="常规 2 7 3 2 3" xfId="1742"/>
    <cellStyle name="常规 2 7 3 3" xfId="1743"/>
    <cellStyle name="常规 2 7 3 4" xfId="1744"/>
    <cellStyle name="常规 2 7 30" xfId="1745"/>
    <cellStyle name="常规 2 7 30 2" xfId="1746"/>
    <cellStyle name="常规 2 7 30 2 2" xfId="1747"/>
    <cellStyle name="常规 2 7 30 2 3" xfId="1748"/>
    <cellStyle name="常规 2 7 30 3" xfId="1749"/>
    <cellStyle name="常规 2 7 30 4" xfId="1750"/>
    <cellStyle name="常规 2 7 31" xfId="1751"/>
    <cellStyle name="常规 2 7 31 2" xfId="1752"/>
    <cellStyle name="常规 2 7 31 2 2" xfId="1753"/>
    <cellStyle name="常规 2 7 31 2 3" xfId="1754"/>
    <cellStyle name="常规 2 7 31 3" xfId="1755"/>
    <cellStyle name="常规 2 7 31 4" xfId="1756"/>
    <cellStyle name="常规 2 7 32" xfId="1757"/>
    <cellStyle name="常规 2 7 32 2" xfId="1758"/>
    <cellStyle name="常规 2 7 32 2 2" xfId="1759"/>
    <cellStyle name="常规 2 7 32 2 3" xfId="1760"/>
    <cellStyle name="常规 2 7 32 3" xfId="1761"/>
    <cellStyle name="常规 2 7 32 4" xfId="1762"/>
    <cellStyle name="常规 2 7 33" xfId="1763"/>
    <cellStyle name="常规 2 7 33 2" xfId="1764"/>
    <cellStyle name="常规 2 7 33 2 2" xfId="1765"/>
    <cellStyle name="常规 2 7 33 2 3" xfId="1766"/>
    <cellStyle name="常规 2 7 33 3" xfId="1767"/>
    <cellStyle name="常规 2 7 33 4" xfId="1768"/>
    <cellStyle name="常规 2 7 34" xfId="1769"/>
    <cellStyle name="常规 2 7 34 2" xfId="1770"/>
    <cellStyle name="常规 2 7 34 2 2" xfId="1771"/>
    <cellStyle name="常规 2 7 34 2 3" xfId="1772"/>
    <cellStyle name="常规 2 7 34 3" xfId="1773"/>
    <cellStyle name="常规 2 7 34 4" xfId="1774"/>
    <cellStyle name="常规 2 7 35" xfId="1775"/>
    <cellStyle name="常规 2 7 35 2" xfId="1776"/>
    <cellStyle name="常规 2 7 35 3" xfId="1777"/>
    <cellStyle name="常规 2 7 36" xfId="1778"/>
    <cellStyle name="常规 2 7 36 2" xfId="1779"/>
    <cellStyle name="常规 2 7 36 3" xfId="1780"/>
    <cellStyle name="常规 2 7 37" xfId="1781"/>
    <cellStyle name="常规 2 7 4" xfId="1782"/>
    <cellStyle name="常规 2 7 4 2" xfId="1783"/>
    <cellStyle name="常规 2 7 4 2 2" xfId="1784"/>
    <cellStyle name="常规 2 7 4 2 3" xfId="1785"/>
    <cellStyle name="常规 2 7 4 3" xfId="1786"/>
    <cellStyle name="常规 2 7 4 4" xfId="1787"/>
    <cellStyle name="常规 2 7 5" xfId="1788"/>
    <cellStyle name="常规 2 7 5 2" xfId="1789"/>
    <cellStyle name="常规 2 7 5 2 2" xfId="1790"/>
    <cellStyle name="常规 2 7 5 2 3" xfId="1791"/>
    <cellStyle name="常规 2 7 5 3" xfId="1792"/>
    <cellStyle name="常规 2 7 5 4" xfId="1793"/>
    <cellStyle name="常规 2 7 6" xfId="1794"/>
    <cellStyle name="常规 2 7 6 2" xfId="1795"/>
    <cellStyle name="常规 2 7 6 2 2" xfId="1796"/>
    <cellStyle name="常规 2 7 6 2 3" xfId="1797"/>
    <cellStyle name="常规 2 7 6 3" xfId="1798"/>
    <cellStyle name="常规 2 7 6 4" xfId="1799"/>
    <cellStyle name="常规 2 7 7" xfId="1800"/>
    <cellStyle name="常规 2 7 7 2" xfId="1801"/>
    <cellStyle name="常规 2 7 7 2 2" xfId="1802"/>
    <cellStyle name="常规 2 7 7 2 3" xfId="1803"/>
    <cellStyle name="常规 2 7 7 3" xfId="1804"/>
    <cellStyle name="常规 2 7 7 4" xfId="1805"/>
    <cellStyle name="常规 2 7 8" xfId="1806"/>
    <cellStyle name="常规 2 7 8 2" xfId="1807"/>
    <cellStyle name="常规 2 7 8 2 2" xfId="1808"/>
    <cellStyle name="常规 2 7 8 2 3" xfId="1809"/>
    <cellStyle name="常规 2 7 8 3" xfId="1810"/>
    <cellStyle name="常规 2 7 8 4" xfId="1811"/>
    <cellStyle name="常规 2 7 9" xfId="1812"/>
    <cellStyle name="常规 2 7 9 2" xfId="1813"/>
    <cellStyle name="常规 2 7 9 2 2" xfId="1814"/>
    <cellStyle name="常规 2 7 9 2 3" xfId="1815"/>
    <cellStyle name="常规 2 7 9 3" xfId="1816"/>
    <cellStyle name="常规 2 7 9 4" xfId="1817"/>
    <cellStyle name="常规 2 8" xfId="1818"/>
    <cellStyle name="常规 2 8 10" xfId="1819"/>
    <cellStyle name="常规 2 8 10 2" xfId="1820"/>
    <cellStyle name="常规 2 8 10 2 2" xfId="1821"/>
    <cellStyle name="常规 2 8 10 2 3" xfId="1822"/>
    <cellStyle name="常规 2 8 10 3" xfId="1823"/>
    <cellStyle name="常规 2 8 10 4" xfId="1824"/>
    <cellStyle name="常规 2 8 11" xfId="1825"/>
    <cellStyle name="常规 2 8 11 2" xfId="1826"/>
    <cellStyle name="常规 2 8 11 2 2" xfId="1827"/>
    <cellStyle name="常规 2 8 11 2 3" xfId="1828"/>
    <cellStyle name="常规 2 8 11 3" xfId="1829"/>
    <cellStyle name="常规 2 8 11 4" xfId="1830"/>
    <cellStyle name="常规 2 8 12" xfId="1831"/>
    <cellStyle name="常规 2 8 12 2" xfId="1832"/>
    <cellStyle name="常规 2 8 12 2 2" xfId="1833"/>
    <cellStyle name="常规 2 8 12 2 3" xfId="1834"/>
    <cellStyle name="常规 2 8 12 3" xfId="1835"/>
    <cellStyle name="常规 2 8 12 4" xfId="1836"/>
    <cellStyle name="常规 2 8 13" xfId="1837"/>
    <cellStyle name="常规 2 8 13 2" xfId="1838"/>
    <cellStyle name="常规 2 8 13 2 2" xfId="1839"/>
    <cellStyle name="常规 2 8 13 2 3" xfId="1840"/>
    <cellStyle name="常规 2 8 13 3" xfId="1841"/>
    <cellStyle name="常规 2 8 13 4" xfId="1842"/>
    <cellStyle name="常规 2 8 14" xfId="1843"/>
    <cellStyle name="常规 2 8 14 2" xfId="1844"/>
    <cellStyle name="常规 2 8 14 2 2" xfId="1845"/>
    <cellStyle name="常规 2 8 14 2 3" xfId="1846"/>
    <cellStyle name="常规 2 8 14 3" xfId="1847"/>
    <cellStyle name="常规 2 8 14 4" xfId="1848"/>
    <cellStyle name="常规 2 8 15" xfId="1849"/>
    <cellStyle name="常规 2 8 15 2" xfId="1850"/>
    <cellStyle name="常规 2 8 15 2 2" xfId="1851"/>
    <cellStyle name="常规 2 8 15 2 3" xfId="1852"/>
    <cellStyle name="常规 2 8 15 3" xfId="1853"/>
    <cellStyle name="常规 2 8 15 4" xfId="1854"/>
    <cellStyle name="常规 2 8 16" xfId="1855"/>
    <cellStyle name="常规 2 8 16 2" xfId="1856"/>
    <cellStyle name="常规 2 8 16 2 2" xfId="1857"/>
    <cellStyle name="常规 2 8 16 2 3" xfId="1858"/>
    <cellStyle name="常规 2 8 16 3" xfId="1859"/>
    <cellStyle name="常规 2 8 16 4" xfId="1860"/>
    <cellStyle name="常规 2 8 17" xfId="1861"/>
    <cellStyle name="常规 2 8 17 2" xfId="1862"/>
    <cellStyle name="常规 2 8 17 2 2" xfId="1863"/>
    <cellStyle name="常规 2 8 17 2 3" xfId="1864"/>
    <cellStyle name="常规 2 8 17 3" xfId="1865"/>
    <cellStyle name="常规 2 8 17 4" xfId="1866"/>
    <cellStyle name="常规 2 8 18" xfId="1867"/>
    <cellStyle name="常规 2 8 18 2" xfId="1868"/>
    <cellStyle name="常规 2 8 18 2 2" xfId="1869"/>
    <cellStyle name="常规 2 8 18 2 3" xfId="1870"/>
    <cellStyle name="常规 2 8 18 3" xfId="1871"/>
    <cellStyle name="常规 2 8 18 4" xfId="1872"/>
    <cellStyle name="常规 2 8 19" xfId="1873"/>
    <cellStyle name="常规 2 8 19 2" xfId="1874"/>
    <cellStyle name="常规 2 8 19 2 2" xfId="1875"/>
    <cellStyle name="常规 2 8 19 2 3" xfId="1876"/>
    <cellStyle name="常规 2 8 19 3" xfId="1877"/>
    <cellStyle name="常规 2 8 19 4" xfId="1878"/>
    <cellStyle name="常规 2 8 2" xfId="1879"/>
    <cellStyle name="常规 2 8 2 2" xfId="1880"/>
    <cellStyle name="常规 2 8 2 2 2" xfId="1881"/>
    <cellStyle name="常规 2 8 2 2 3" xfId="1882"/>
    <cellStyle name="常规 2 8 2 3" xfId="1883"/>
    <cellStyle name="常规 2 8 2 4" xfId="1884"/>
    <cellStyle name="常规 2 8 20" xfId="1885"/>
    <cellStyle name="常规 2 8 20 2" xfId="1886"/>
    <cellStyle name="常规 2 8 20 2 2" xfId="1887"/>
    <cellStyle name="常规 2 8 20 2 3" xfId="1888"/>
    <cellStyle name="常规 2 8 20 3" xfId="1889"/>
    <cellStyle name="常规 2 8 20 4" xfId="1890"/>
    <cellStyle name="常规 2 8 21" xfId="1891"/>
    <cellStyle name="常规 2 8 21 2" xfId="1892"/>
    <cellStyle name="常规 2 8 21 2 2" xfId="1893"/>
    <cellStyle name="常规 2 8 21 2 3" xfId="1894"/>
    <cellStyle name="常规 2 8 21 3" xfId="1895"/>
    <cellStyle name="常规 2 8 21 4" xfId="1896"/>
    <cellStyle name="常规 2 8 22" xfId="1897"/>
    <cellStyle name="常规 2 8 22 2" xfId="1898"/>
    <cellStyle name="常规 2 8 22 2 2" xfId="1899"/>
    <cellStyle name="常规 2 8 22 2 3" xfId="1900"/>
    <cellStyle name="常规 2 8 22 3" xfId="1901"/>
    <cellStyle name="常规 2 8 22 4" xfId="1902"/>
    <cellStyle name="常规 2 8 23" xfId="1903"/>
    <cellStyle name="常规 2 8 23 2" xfId="1904"/>
    <cellStyle name="常规 2 8 23 2 2" xfId="1905"/>
    <cellStyle name="常规 2 8 23 2 3" xfId="1906"/>
    <cellStyle name="常规 2 8 23 3" xfId="1907"/>
    <cellStyle name="常规 2 8 23 4" xfId="1908"/>
    <cellStyle name="常规 2 8 24" xfId="1909"/>
    <cellStyle name="常规 2 8 24 2" xfId="1910"/>
    <cellStyle name="常规 2 8 24 2 2" xfId="1911"/>
    <cellStyle name="常规 2 8 24 2 3" xfId="1912"/>
    <cellStyle name="常规 2 8 24 3" xfId="1913"/>
    <cellStyle name="常规 2 8 24 4" xfId="1914"/>
    <cellStyle name="常规 2 8 25" xfId="1915"/>
    <cellStyle name="常规 2 8 25 2" xfId="1916"/>
    <cellStyle name="常规 2 8 25 2 2" xfId="1917"/>
    <cellStyle name="常规 2 8 25 2 3" xfId="1918"/>
    <cellStyle name="常规 2 8 25 3" xfId="1919"/>
    <cellStyle name="常规 2 8 25 4" xfId="1920"/>
    <cellStyle name="常规 2 8 26" xfId="1921"/>
    <cellStyle name="常规 2 8 26 2" xfId="1922"/>
    <cellStyle name="常规 2 8 26 2 2" xfId="1923"/>
    <cellStyle name="常规 2 8 26 2 3" xfId="1924"/>
    <cellStyle name="常规 2 8 26 3" xfId="1925"/>
    <cellStyle name="常规 2 8 26 4" xfId="1926"/>
    <cellStyle name="常规 2 8 27" xfId="1927"/>
    <cellStyle name="常规 2 8 27 2" xfId="1928"/>
    <cellStyle name="常规 2 8 27 2 2" xfId="1929"/>
    <cellStyle name="常规 2 8 27 2 3" xfId="1930"/>
    <cellStyle name="常规 2 8 27 3" xfId="1931"/>
    <cellStyle name="常规 2 8 27 4" xfId="1932"/>
    <cellStyle name="常规 2 8 28" xfId="1933"/>
    <cellStyle name="常规 2 8 28 2" xfId="1934"/>
    <cellStyle name="常规 2 8 28 2 2" xfId="1935"/>
    <cellStyle name="常规 2 8 28 2 3" xfId="1936"/>
    <cellStyle name="常规 2 8 28 3" xfId="1937"/>
    <cellStyle name="常规 2 8 28 4" xfId="1938"/>
    <cellStyle name="常规 2 8 29" xfId="1939"/>
    <cellStyle name="常规 2 8 29 2" xfId="1940"/>
    <cellStyle name="常规 2 8 29 2 2" xfId="1941"/>
    <cellStyle name="常规 2 8 29 2 3" xfId="1942"/>
    <cellStyle name="常规 2 8 29 3" xfId="1943"/>
    <cellStyle name="常规 2 8 29 4" xfId="1944"/>
    <cellStyle name="常规 2 8 3" xfId="1945"/>
    <cellStyle name="常规 2 8 3 2" xfId="1946"/>
    <cellStyle name="常规 2 8 3 2 2" xfId="1947"/>
    <cellStyle name="常规 2 8 3 2 3" xfId="1948"/>
    <cellStyle name="常规 2 8 3 3" xfId="1949"/>
    <cellStyle name="常规 2 8 3 4" xfId="1950"/>
    <cellStyle name="常规 2 8 30" xfId="1951"/>
    <cellStyle name="常规 2 8 30 2" xfId="1952"/>
    <cellStyle name="常规 2 8 30 2 2" xfId="1953"/>
    <cellStyle name="常规 2 8 30 2 3" xfId="1954"/>
    <cellStyle name="常规 2 8 30 3" xfId="1955"/>
    <cellStyle name="常规 2 8 30 4" xfId="1956"/>
    <cellStyle name="常规 2 8 31" xfId="1957"/>
    <cellStyle name="常规 2 8 31 2" xfId="1958"/>
    <cellStyle name="常规 2 8 31 2 2" xfId="1959"/>
    <cellStyle name="常规 2 8 31 2 3" xfId="1960"/>
    <cellStyle name="常规 2 8 31 3" xfId="1961"/>
    <cellStyle name="常规 2 8 31 4" xfId="1962"/>
    <cellStyle name="常规 2 8 32" xfId="1963"/>
    <cellStyle name="常规 2 8 32 2" xfId="1964"/>
    <cellStyle name="常规 2 8 32 2 2" xfId="1965"/>
    <cellStyle name="常规 2 8 32 2 3" xfId="1966"/>
    <cellStyle name="常规 2 8 32 3" xfId="1967"/>
    <cellStyle name="常规 2 8 32 4" xfId="1968"/>
    <cellStyle name="常规 2 8 33" xfId="1969"/>
    <cellStyle name="常规 2 8 33 2" xfId="1970"/>
    <cellStyle name="常规 2 8 33 2 2" xfId="1971"/>
    <cellStyle name="常规 2 8 33 2 3" xfId="1972"/>
    <cellStyle name="常规 2 8 33 3" xfId="1973"/>
    <cellStyle name="常规 2 8 33 4" xfId="1974"/>
    <cellStyle name="常规 2 8 34" xfId="1975"/>
    <cellStyle name="常规 2 8 34 2" xfId="1976"/>
    <cellStyle name="常规 2 8 34 2 2" xfId="1977"/>
    <cellStyle name="常规 2 8 34 2 3" xfId="1978"/>
    <cellStyle name="常规 2 8 34 3" xfId="1979"/>
    <cellStyle name="常规 2 8 34 4" xfId="1980"/>
    <cellStyle name="常规 2 8 35" xfId="1981"/>
    <cellStyle name="常规 2 8 35 2" xfId="1982"/>
    <cellStyle name="常规 2 8 35 3" xfId="1983"/>
    <cellStyle name="常规 2 8 36" xfId="1984"/>
    <cellStyle name="常规 2 8 36 2" xfId="1985"/>
    <cellStyle name="常规 2 8 36 3" xfId="1986"/>
    <cellStyle name="常规 2 8 37" xfId="1987"/>
    <cellStyle name="常规 2 8 4" xfId="1988"/>
    <cellStyle name="常规 2 8 4 2" xfId="1989"/>
    <cellStyle name="常规 2 8 4 2 2" xfId="1990"/>
    <cellStyle name="常规 2 8 4 2 3" xfId="1991"/>
    <cellStyle name="常规 2 8 4 3" xfId="1992"/>
    <cellStyle name="常规 2 8 4 4" xfId="1993"/>
    <cellStyle name="常规 2 8 5" xfId="1994"/>
    <cellStyle name="常规 2 8 5 2" xfId="1995"/>
    <cellStyle name="常规 2 8 5 2 2" xfId="1996"/>
    <cellStyle name="常规 2 8 5 2 3" xfId="1997"/>
    <cellStyle name="常规 2 8 5 3" xfId="1998"/>
    <cellStyle name="常规 2 8 5 4" xfId="1999"/>
    <cellStyle name="常规 2 8 6" xfId="2000"/>
    <cellStyle name="常规 2 8 6 2" xfId="2001"/>
    <cellStyle name="常规 2 8 6 2 2" xfId="2002"/>
    <cellStyle name="常规 2 8 6 2 3" xfId="2003"/>
    <cellStyle name="常规 2 8 6 3" xfId="2004"/>
    <cellStyle name="常规 2 8 6 4" xfId="2005"/>
    <cellStyle name="常规 2 8 7" xfId="2006"/>
    <cellStyle name="常规 2 8 7 2" xfId="2007"/>
    <cellStyle name="常规 2 8 7 2 2" xfId="2008"/>
    <cellStyle name="常规 2 8 7 2 3" xfId="2009"/>
    <cellStyle name="常规 2 8 7 3" xfId="2010"/>
    <cellStyle name="常规 2 8 7 4" xfId="2011"/>
    <cellStyle name="常规 2 8 8" xfId="2012"/>
    <cellStyle name="常规 2 8 8 2" xfId="2013"/>
    <cellStyle name="常规 2 8 8 2 2" xfId="2014"/>
    <cellStyle name="常规 2 8 8 2 3" xfId="2015"/>
    <cellStyle name="常规 2 8 8 3" xfId="2016"/>
    <cellStyle name="常规 2 8 8 4" xfId="2017"/>
    <cellStyle name="常规 2 8 9" xfId="2018"/>
    <cellStyle name="常规 2 8 9 2" xfId="2019"/>
    <cellStyle name="常规 2 8 9 2 2" xfId="2020"/>
    <cellStyle name="常规 2 8 9 2 3" xfId="2021"/>
    <cellStyle name="常规 2 8 9 3" xfId="2022"/>
    <cellStyle name="常规 2 8 9 4" xfId="2023"/>
    <cellStyle name="常规 2 9" xfId="2024"/>
    <cellStyle name="常规 2 9 2" xfId="2025"/>
    <cellStyle name="常规 2 9 3" xfId="2026"/>
    <cellStyle name="常规 2 9 4" xfId="3405"/>
    <cellStyle name="常规 2 9 5" xfId="3443"/>
    <cellStyle name="常规 2 9 5 2" xfId="3454"/>
    <cellStyle name="常规 2_2015年大东区高中阶段招生计划表" xfId="2027"/>
    <cellStyle name="常规 20" xfId="2028"/>
    <cellStyle name="常规 20 2" xfId="2029"/>
    <cellStyle name="常规 20 2 2" xfId="2030"/>
    <cellStyle name="常规 20 2 3" xfId="2031"/>
    <cellStyle name="常规 20 3" xfId="2032"/>
    <cellStyle name="常规 20 4" xfId="2033"/>
    <cellStyle name="常规 20 5" xfId="3432"/>
    <cellStyle name="常规 21" xfId="2034"/>
    <cellStyle name="常规 21 2" xfId="2035"/>
    <cellStyle name="常规 21 2 2" xfId="3420"/>
    <cellStyle name="常规 21 2 3" xfId="3466"/>
    <cellStyle name="常规 21 2_人社局招生办-招生计划" xfId="3424"/>
    <cellStyle name="常规 22" xfId="2036"/>
    <cellStyle name="常规 22 2" xfId="2037"/>
    <cellStyle name="常规 22 2 2" xfId="2038"/>
    <cellStyle name="常规 22 2 3" xfId="2039"/>
    <cellStyle name="常规 22 3" xfId="2040"/>
    <cellStyle name="常规 22 4" xfId="2041"/>
    <cellStyle name="常规 22 5" xfId="3430"/>
    <cellStyle name="常规 23" xfId="2042"/>
    <cellStyle name="常规 23 2" xfId="2043"/>
    <cellStyle name="常规 23 2 2" xfId="2044"/>
    <cellStyle name="常规 23 2 3" xfId="2045"/>
    <cellStyle name="常规 23 3" xfId="2046"/>
    <cellStyle name="常规 23 4" xfId="2047"/>
    <cellStyle name="常规 24" xfId="2048"/>
    <cellStyle name="常规 24 2" xfId="2049"/>
    <cellStyle name="常规 24 2 2" xfId="2050"/>
    <cellStyle name="常规 24 2 3" xfId="2051"/>
    <cellStyle name="常规 24 3" xfId="2052"/>
    <cellStyle name="常规 24 4" xfId="2053"/>
    <cellStyle name="常规 25" xfId="2054"/>
    <cellStyle name="常规 25 2" xfId="2055"/>
    <cellStyle name="常规 25 2 2" xfId="2056"/>
    <cellStyle name="常规 25 2 2 2" xfId="2057"/>
    <cellStyle name="常规 25 2 2 3" xfId="2058"/>
    <cellStyle name="常规 25 2 2 3 2" xfId="3423"/>
    <cellStyle name="常规 25 2 2 3 3" xfId="3465"/>
    <cellStyle name="常规 25 2 2 4" xfId="3421"/>
    <cellStyle name="常规 25 2 3" xfId="2059"/>
    <cellStyle name="常规 25 3" xfId="2060"/>
    <cellStyle name="常规 25 4" xfId="2061"/>
    <cellStyle name="常规 25 5" xfId="2062"/>
    <cellStyle name="常规 26" xfId="2063"/>
    <cellStyle name="常规 26 2" xfId="2064"/>
    <cellStyle name="常规 26 2 2" xfId="2065"/>
    <cellStyle name="常规 26 2 2 2" xfId="2066"/>
    <cellStyle name="常规 26 2 2 3" xfId="2067"/>
    <cellStyle name="常规 26 2 2 3 2" xfId="3426"/>
    <cellStyle name="常规 26 2 2 3 3" xfId="3469"/>
    <cellStyle name="常规 26 2 3" xfId="2068"/>
    <cellStyle name="常规 26 3" xfId="2069"/>
    <cellStyle name="常规 26 4" xfId="2070"/>
    <cellStyle name="常规 27" xfId="2071"/>
    <cellStyle name="常规 27 2" xfId="2072"/>
    <cellStyle name="常规 27 2 2" xfId="2073"/>
    <cellStyle name="常规 27 2 3" xfId="2074"/>
    <cellStyle name="常规 27 3" xfId="2075"/>
    <cellStyle name="常规 27 4" xfId="2076"/>
    <cellStyle name="常规 28" xfId="2077"/>
    <cellStyle name="常规 28 2" xfId="2078"/>
    <cellStyle name="常规 28 2 2" xfId="2079"/>
    <cellStyle name="常规 28 2 3" xfId="2080"/>
    <cellStyle name="常规 28 3" xfId="2081"/>
    <cellStyle name="常规 28 4" xfId="2082"/>
    <cellStyle name="常规 28 5" xfId="3433"/>
    <cellStyle name="常规 29" xfId="2083"/>
    <cellStyle name="常规 3" xfId="2084"/>
    <cellStyle name="常规 3 2" xfId="2085"/>
    <cellStyle name="常规 3 2 2" xfId="2086"/>
    <cellStyle name="常规 3 2 2 2" xfId="2087"/>
    <cellStyle name="常规 3 2 3" xfId="2088"/>
    <cellStyle name="常规 3 2 4" xfId="3414"/>
    <cellStyle name="常规 3 2 4 2" xfId="3447"/>
    <cellStyle name="常规 3 2 4 2 2" xfId="3456"/>
    <cellStyle name="常规 3 3" xfId="2089"/>
    <cellStyle name="常规 3 3 2" xfId="2090"/>
    <cellStyle name="常规 3 3 2 2" xfId="2091"/>
    <cellStyle name="常规 3 3 3" xfId="2092"/>
    <cellStyle name="常规 3 4" xfId="2093"/>
    <cellStyle name="常规 3 4 2" xfId="2094"/>
    <cellStyle name="常规 3 4 2 2" xfId="2095"/>
    <cellStyle name="常规 3 4 3" xfId="2096"/>
    <cellStyle name="常规 3 5" xfId="2097"/>
    <cellStyle name="常规 3 5 2" xfId="2098"/>
    <cellStyle name="常规 3 5 2 2" xfId="2099"/>
    <cellStyle name="常规 3 5 3" xfId="2100"/>
    <cellStyle name="常规 3 6" xfId="2101"/>
    <cellStyle name="常规 30" xfId="2102"/>
    <cellStyle name="常规 31" xfId="2103"/>
    <cellStyle name="常规 31 2" xfId="2104"/>
    <cellStyle name="常规 31 2 2" xfId="2105"/>
    <cellStyle name="常规 31 2 3" xfId="2106"/>
    <cellStyle name="常规 31 3" xfId="2107"/>
    <cellStyle name="常规 31 4" xfId="2108"/>
    <cellStyle name="常规 32" xfId="2109"/>
    <cellStyle name="常规 32 2" xfId="2110"/>
    <cellStyle name="常规 32 2 2" xfId="2111"/>
    <cellStyle name="常规 32 2 3" xfId="2112"/>
    <cellStyle name="常规 32 3" xfId="2113"/>
    <cellStyle name="常规 32 4" xfId="2114"/>
    <cellStyle name="常规 33" xfId="2115"/>
    <cellStyle name="常规 33 2" xfId="2116"/>
    <cellStyle name="常规 33 2 2" xfId="2117"/>
    <cellStyle name="常规 33 2 3" xfId="2118"/>
    <cellStyle name="常规 33 3" xfId="2119"/>
    <cellStyle name="常规 33 4" xfId="2120"/>
    <cellStyle name="常规 34" xfId="2121"/>
    <cellStyle name="常规 34 2" xfId="2122"/>
    <cellStyle name="常规 34 2 2" xfId="2123"/>
    <cellStyle name="常规 34 2 3" xfId="2124"/>
    <cellStyle name="常规 34 3" xfId="2125"/>
    <cellStyle name="常规 34 4" xfId="2126"/>
    <cellStyle name="常规 35" xfId="2127"/>
    <cellStyle name="常规 35 2" xfId="2128"/>
    <cellStyle name="常规 35 2 2" xfId="2129"/>
    <cellStyle name="常规 35 2 3" xfId="2130"/>
    <cellStyle name="常规 35 3" xfId="2131"/>
    <cellStyle name="常规 35 4" xfId="2132"/>
    <cellStyle name="常规 36" xfId="2133"/>
    <cellStyle name="常规 36 2" xfId="2134"/>
    <cellStyle name="常规 36 2 2" xfId="2135"/>
    <cellStyle name="常规 36 2 3" xfId="2136"/>
    <cellStyle name="常规 36 3" xfId="2137"/>
    <cellStyle name="常规 36 4" xfId="2138"/>
    <cellStyle name="常规 37" xfId="2139"/>
    <cellStyle name="常规 37 2" xfId="2140"/>
    <cellStyle name="常规 37 2 2" xfId="2141"/>
    <cellStyle name="常规 37 2 3" xfId="2142"/>
    <cellStyle name="常规 37 3" xfId="2143"/>
    <cellStyle name="常规 37 4" xfId="2144"/>
    <cellStyle name="常规 38" xfId="2145"/>
    <cellStyle name="常规 38 2" xfId="2146"/>
    <cellStyle name="常规 38 2 2" xfId="2147"/>
    <cellStyle name="常规 38 2 3" xfId="2148"/>
    <cellStyle name="常规 38 3" xfId="2149"/>
    <cellStyle name="常规 38 4" xfId="2150"/>
    <cellStyle name="常规 39" xfId="2151"/>
    <cellStyle name="常规 39 2" xfId="2152"/>
    <cellStyle name="常规 39 2 2" xfId="2153"/>
    <cellStyle name="常规 39 2 3" xfId="2154"/>
    <cellStyle name="常规 39 3" xfId="2155"/>
    <cellStyle name="常规 39 4" xfId="2156"/>
    <cellStyle name="常规 4" xfId="2157"/>
    <cellStyle name="常规 4 10" xfId="2158"/>
    <cellStyle name="常规 4 10 2" xfId="2159"/>
    <cellStyle name="常规 4 10 2 2" xfId="2160"/>
    <cellStyle name="常规 4 10 2 3" xfId="2161"/>
    <cellStyle name="常规 4 10 3" xfId="2162"/>
    <cellStyle name="常规 4 10 4" xfId="2163"/>
    <cellStyle name="常规 4 11" xfId="2164"/>
    <cellStyle name="常规 4 11 2" xfId="2165"/>
    <cellStyle name="常规 4 11 2 2" xfId="2166"/>
    <cellStyle name="常规 4 11 2 3" xfId="2167"/>
    <cellStyle name="常规 4 11 3" xfId="2168"/>
    <cellStyle name="常规 4 11 4" xfId="2169"/>
    <cellStyle name="常规 4 12" xfId="2170"/>
    <cellStyle name="常规 4 12 2" xfId="2171"/>
    <cellStyle name="常规 4 12 2 2" xfId="2172"/>
    <cellStyle name="常规 4 12 2 3" xfId="2173"/>
    <cellStyle name="常规 4 12 3" xfId="2174"/>
    <cellStyle name="常规 4 12 4" xfId="2175"/>
    <cellStyle name="常规 4 13" xfId="2176"/>
    <cellStyle name="常规 4 13 2" xfId="2177"/>
    <cellStyle name="常规 4 13 2 2" xfId="2178"/>
    <cellStyle name="常规 4 13 2 3" xfId="2179"/>
    <cellStyle name="常规 4 13 3" xfId="2180"/>
    <cellStyle name="常规 4 13 4" xfId="2181"/>
    <cellStyle name="常规 4 14" xfId="2182"/>
    <cellStyle name="常规 4 14 2" xfId="2183"/>
    <cellStyle name="常规 4 14 2 2" xfId="2184"/>
    <cellStyle name="常规 4 14 2 3" xfId="2185"/>
    <cellStyle name="常规 4 14 3" xfId="2186"/>
    <cellStyle name="常规 4 14 4" xfId="2187"/>
    <cellStyle name="常规 4 15" xfId="2188"/>
    <cellStyle name="常规 4 15 2" xfId="2189"/>
    <cellStyle name="常规 4 15 2 2" xfId="2190"/>
    <cellStyle name="常规 4 15 2 3" xfId="2191"/>
    <cellStyle name="常规 4 15 3" xfId="2192"/>
    <cellStyle name="常规 4 15 4" xfId="2193"/>
    <cellStyle name="常规 4 16" xfId="2194"/>
    <cellStyle name="常规 4 16 2" xfId="2195"/>
    <cellStyle name="常规 4 16 2 2" xfId="2196"/>
    <cellStyle name="常规 4 16 2 3" xfId="2197"/>
    <cellStyle name="常规 4 16 3" xfId="2198"/>
    <cellStyle name="常规 4 16 4" xfId="2199"/>
    <cellStyle name="常规 4 17" xfId="2200"/>
    <cellStyle name="常规 4 17 2" xfId="2201"/>
    <cellStyle name="常规 4 17 2 2" xfId="2202"/>
    <cellStyle name="常规 4 17 2 3" xfId="2203"/>
    <cellStyle name="常规 4 17 3" xfId="2204"/>
    <cellStyle name="常规 4 17 4" xfId="2205"/>
    <cellStyle name="常规 4 18" xfId="2206"/>
    <cellStyle name="常规 4 18 2" xfId="2207"/>
    <cellStyle name="常规 4 18 2 2" xfId="2208"/>
    <cellStyle name="常规 4 18 2 3" xfId="2209"/>
    <cellStyle name="常规 4 18 3" xfId="2210"/>
    <cellStyle name="常规 4 18 4" xfId="2211"/>
    <cellStyle name="常规 4 19" xfId="2212"/>
    <cellStyle name="常规 4 19 2" xfId="2213"/>
    <cellStyle name="常规 4 19 2 2" xfId="2214"/>
    <cellStyle name="常规 4 19 2 3" xfId="2215"/>
    <cellStyle name="常规 4 19 3" xfId="2216"/>
    <cellStyle name="常规 4 19 4" xfId="2217"/>
    <cellStyle name="常规 4 2" xfId="2218"/>
    <cellStyle name="常规 4 2 10" xfId="2219"/>
    <cellStyle name="常规 4 2 10 2" xfId="2220"/>
    <cellStyle name="常规 4 2 10 2 2" xfId="2221"/>
    <cellStyle name="常规 4 2 10 2 3" xfId="2222"/>
    <cellStyle name="常规 4 2 10 3" xfId="2223"/>
    <cellStyle name="常规 4 2 10 4" xfId="2224"/>
    <cellStyle name="常规 4 2 11" xfId="2225"/>
    <cellStyle name="常规 4 2 11 2" xfId="2226"/>
    <cellStyle name="常规 4 2 11 2 2" xfId="2227"/>
    <cellStyle name="常规 4 2 11 2 3" xfId="2228"/>
    <cellStyle name="常规 4 2 11 3" xfId="2229"/>
    <cellStyle name="常规 4 2 11 4" xfId="2230"/>
    <cellStyle name="常规 4 2 12" xfId="2231"/>
    <cellStyle name="常规 4 2 12 2" xfId="2232"/>
    <cellStyle name="常规 4 2 12 2 2" xfId="2233"/>
    <cellStyle name="常规 4 2 12 2 3" xfId="2234"/>
    <cellStyle name="常规 4 2 12 3" xfId="2235"/>
    <cellStyle name="常规 4 2 12 4" xfId="2236"/>
    <cellStyle name="常规 4 2 13" xfId="2237"/>
    <cellStyle name="常规 4 2 13 2" xfId="2238"/>
    <cellStyle name="常规 4 2 13 2 2" xfId="2239"/>
    <cellStyle name="常规 4 2 13 2 3" xfId="2240"/>
    <cellStyle name="常规 4 2 13 3" xfId="2241"/>
    <cellStyle name="常规 4 2 13 4" xfId="2242"/>
    <cellStyle name="常规 4 2 14" xfId="2243"/>
    <cellStyle name="常规 4 2 14 2" xfId="2244"/>
    <cellStyle name="常规 4 2 14 2 2" xfId="2245"/>
    <cellStyle name="常规 4 2 14 2 3" xfId="2246"/>
    <cellStyle name="常规 4 2 14 3" xfId="2247"/>
    <cellStyle name="常规 4 2 14 4" xfId="2248"/>
    <cellStyle name="常规 4 2 15" xfId="2249"/>
    <cellStyle name="常规 4 2 15 2" xfId="2250"/>
    <cellStyle name="常规 4 2 15 2 2" xfId="2251"/>
    <cellStyle name="常规 4 2 15 2 3" xfId="2252"/>
    <cellStyle name="常规 4 2 15 3" xfId="2253"/>
    <cellStyle name="常规 4 2 15 4" xfId="2254"/>
    <cellStyle name="常规 4 2 16" xfId="2255"/>
    <cellStyle name="常规 4 2 16 2" xfId="2256"/>
    <cellStyle name="常规 4 2 16 2 2" xfId="2257"/>
    <cellStyle name="常规 4 2 16 2 3" xfId="2258"/>
    <cellStyle name="常规 4 2 16 3" xfId="2259"/>
    <cellStyle name="常规 4 2 16 4" xfId="2260"/>
    <cellStyle name="常规 4 2 17" xfId="2261"/>
    <cellStyle name="常规 4 2 17 2" xfId="2262"/>
    <cellStyle name="常规 4 2 17 2 2" xfId="2263"/>
    <cellStyle name="常规 4 2 17 2 3" xfId="2264"/>
    <cellStyle name="常规 4 2 17 3" xfId="2265"/>
    <cellStyle name="常规 4 2 17 4" xfId="2266"/>
    <cellStyle name="常规 4 2 18" xfId="2267"/>
    <cellStyle name="常规 4 2 18 2" xfId="2268"/>
    <cellStyle name="常规 4 2 18 2 2" xfId="2269"/>
    <cellStyle name="常规 4 2 18 2 3" xfId="2270"/>
    <cellStyle name="常规 4 2 18 3" xfId="2271"/>
    <cellStyle name="常规 4 2 18 4" xfId="2272"/>
    <cellStyle name="常规 4 2 19" xfId="2273"/>
    <cellStyle name="常规 4 2 19 2" xfId="2274"/>
    <cellStyle name="常规 4 2 19 2 2" xfId="2275"/>
    <cellStyle name="常规 4 2 19 2 3" xfId="2276"/>
    <cellStyle name="常规 4 2 19 3" xfId="2277"/>
    <cellStyle name="常规 4 2 19 4" xfId="2278"/>
    <cellStyle name="常规 4 2 2" xfId="2279"/>
    <cellStyle name="常规 4 2 2 2" xfId="2280"/>
    <cellStyle name="常规 4 2 2 2 2" xfId="2281"/>
    <cellStyle name="常规 4 2 2 2 3" xfId="2282"/>
    <cellStyle name="常规 4 2 2 3" xfId="2283"/>
    <cellStyle name="常规 4 2 2 4" xfId="2284"/>
    <cellStyle name="常规 4 2 20" xfId="2285"/>
    <cellStyle name="常规 4 2 20 2" xfId="2286"/>
    <cellStyle name="常规 4 2 20 2 2" xfId="2287"/>
    <cellStyle name="常规 4 2 20 2 3" xfId="2288"/>
    <cellStyle name="常规 4 2 20 3" xfId="2289"/>
    <cellStyle name="常规 4 2 20 4" xfId="2290"/>
    <cellStyle name="常规 4 2 21" xfId="2291"/>
    <cellStyle name="常规 4 2 21 2" xfId="2292"/>
    <cellStyle name="常规 4 2 21 2 2" xfId="2293"/>
    <cellStyle name="常规 4 2 21 2 3" xfId="2294"/>
    <cellStyle name="常规 4 2 21 3" xfId="2295"/>
    <cellStyle name="常规 4 2 21 4" xfId="2296"/>
    <cellStyle name="常规 4 2 22" xfId="2297"/>
    <cellStyle name="常规 4 2 22 2" xfId="2298"/>
    <cellStyle name="常规 4 2 22 2 2" xfId="2299"/>
    <cellStyle name="常规 4 2 22 2 3" xfId="2300"/>
    <cellStyle name="常规 4 2 22 3" xfId="2301"/>
    <cellStyle name="常规 4 2 22 4" xfId="2302"/>
    <cellStyle name="常规 4 2 23" xfId="2303"/>
    <cellStyle name="常规 4 2 23 2" xfId="2304"/>
    <cellStyle name="常规 4 2 23 2 2" xfId="2305"/>
    <cellStyle name="常规 4 2 23 2 3" xfId="2306"/>
    <cellStyle name="常规 4 2 23 3" xfId="2307"/>
    <cellStyle name="常规 4 2 23 4" xfId="2308"/>
    <cellStyle name="常规 4 2 24" xfId="2309"/>
    <cellStyle name="常规 4 2 24 2" xfId="2310"/>
    <cellStyle name="常规 4 2 24 2 2" xfId="2311"/>
    <cellStyle name="常规 4 2 24 2 3" xfId="2312"/>
    <cellStyle name="常规 4 2 24 3" xfId="2313"/>
    <cellStyle name="常规 4 2 24 4" xfId="2314"/>
    <cellStyle name="常规 4 2 25" xfId="2315"/>
    <cellStyle name="常规 4 2 25 2" xfId="2316"/>
    <cellStyle name="常规 4 2 25 2 2" xfId="2317"/>
    <cellStyle name="常规 4 2 25 2 3" xfId="2318"/>
    <cellStyle name="常规 4 2 25 3" xfId="2319"/>
    <cellStyle name="常规 4 2 25 4" xfId="2320"/>
    <cellStyle name="常规 4 2 26" xfId="2321"/>
    <cellStyle name="常规 4 2 26 2" xfId="2322"/>
    <cellStyle name="常规 4 2 26 2 2" xfId="2323"/>
    <cellStyle name="常规 4 2 26 2 3" xfId="2324"/>
    <cellStyle name="常规 4 2 26 3" xfId="2325"/>
    <cellStyle name="常规 4 2 26 4" xfId="2326"/>
    <cellStyle name="常规 4 2 27" xfId="2327"/>
    <cellStyle name="常规 4 2 27 2" xfId="2328"/>
    <cellStyle name="常规 4 2 27 2 2" xfId="2329"/>
    <cellStyle name="常规 4 2 27 2 3" xfId="2330"/>
    <cellStyle name="常规 4 2 27 3" xfId="2331"/>
    <cellStyle name="常规 4 2 27 4" xfId="2332"/>
    <cellStyle name="常规 4 2 28" xfId="2333"/>
    <cellStyle name="常规 4 2 28 2" xfId="2334"/>
    <cellStyle name="常规 4 2 28 2 2" xfId="2335"/>
    <cellStyle name="常规 4 2 28 2 3" xfId="2336"/>
    <cellStyle name="常规 4 2 28 3" xfId="2337"/>
    <cellStyle name="常规 4 2 28 4" xfId="2338"/>
    <cellStyle name="常规 4 2 29" xfId="2339"/>
    <cellStyle name="常规 4 2 29 2" xfId="2340"/>
    <cellStyle name="常规 4 2 29 2 2" xfId="2341"/>
    <cellStyle name="常规 4 2 29 2 3" xfId="2342"/>
    <cellStyle name="常规 4 2 29 3" xfId="2343"/>
    <cellStyle name="常规 4 2 29 4" xfId="2344"/>
    <cellStyle name="常规 4 2 3" xfId="2345"/>
    <cellStyle name="常规 4 2 3 2" xfId="2346"/>
    <cellStyle name="常规 4 2 3 2 2" xfId="2347"/>
    <cellStyle name="常规 4 2 3 2 3" xfId="2348"/>
    <cellStyle name="常规 4 2 3 3" xfId="2349"/>
    <cellStyle name="常规 4 2 3 4" xfId="2350"/>
    <cellStyle name="常规 4 2 30" xfId="2351"/>
    <cellStyle name="常规 4 2 30 2" xfId="2352"/>
    <cellStyle name="常规 4 2 30 2 2" xfId="2353"/>
    <cellStyle name="常规 4 2 30 2 3" xfId="2354"/>
    <cellStyle name="常规 4 2 30 3" xfId="2355"/>
    <cellStyle name="常规 4 2 30 4" xfId="2356"/>
    <cellStyle name="常规 4 2 31" xfId="2357"/>
    <cellStyle name="常规 4 2 31 2" xfId="2358"/>
    <cellStyle name="常规 4 2 31 2 2" xfId="2359"/>
    <cellStyle name="常规 4 2 31 2 3" xfId="2360"/>
    <cellStyle name="常规 4 2 31 3" xfId="2361"/>
    <cellStyle name="常规 4 2 31 4" xfId="2362"/>
    <cellStyle name="常规 4 2 32" xfId="2363"/>
    <cellStyle name="常规 4 2 32 2" xfId="2364"/>
    <cellStyle name="常规 4 2 32 2 2" xfId="2365"/>
    <cellStyle name="常规 4 2 32 2 3" xfId="2366"/>
    <cellStyle name="常规 4 2 32 3" xfId="2367"/>
    <cellStyle name="常规 4 2 32 4" xfId="2368"/>
    <cellStyle name="常规 4 2 33" xfId="2369"/>
    <cellStyle name="常规 4 2 33 2" xfId="2370"/>
    <cellStyle name="常规 4 2 33 2 2" xfId="2371"/>
    <cellStyle name="常规 4 2 33 2 3" xfId="2372"/>
    <cellStyle name="常规 4 2 33 3" xfId="2373"/>
    <cellStyle name="常规 4 2 33 4" xfId="2374"/>
    <cellStyle name="常规 4 2 34" xfId="2375"/>
    <cellStyle name="常规 4 2 34 2" xfId="2376"/>
    <cellStyle name="常规 4 2 34 2 2" xfId="2377"/>
    <cellStyle name="常规 4 2 34 2 3" xfId="2378"/>
    <cellStyle name="常规 4 2 34 3" xfId="2379"/>
    <cellStyle name="常规 4 2 34 4" xfId="2380"/>
    <cellStyle name="常规 4 2 35" xfId="2381"/>
    <cellStyle name="常规 4 2 35 2" xfId="2382"/>
    <cellStyle name="常规 4 2 35 3" xfId="2383"/>
    <cellStyle name="常规 4 2 36" xfId="2384"/>
    <cellStyle name="常规 4 2 36 2" xfId="2385"/>
    <cellStyle name="常规 4 2 36 3" xfId="2386"/>
    <cellStyle name="常规 4 2 37" xfId="2387"/>
    <cellStyle name="常规 4 2 4" xfId="2388"/>
    <cellStyle name="常规 4 2 4 2" xfId="2389"/>
    <cellStyle name="常规 4 2 4 2 2" xfId="2390"/>
    <cellStyle name="常规 4 2 4 2 3" xfId="2391"/>
    <cellStyle name="常规 4 2 4 3" xfId="2392"/>
    <cellStyle name="常规 4 2 4 4" xfId="2393"/>
    <cellStyle name="常规 4 2 5" xfId="2394"/>
    <cellStyle name="常规 4 2 5 2" xfId="2395"/>
    <cellStyle name="常规 4 2 5 2 2" xfId="2396"/>
    <cellStyle name="常规 4 2 5 2 3" xfId="2397"/>
    <cellStyle name="常规 4 2 5 3" xfId="2398"/>
    <cellStyle name="常规 4 2 5 4" xfId="2399"/>
    <cellStyle name="常规 4 2 6" xfId="2400"/>
    <cellStyle name="常规 4 2 6 2" xfId="2401"/>
    <cellStyle name="常规 4 2 6 2 2" xfId="2402"/>
    <cellStyle name="常规 4 2 6 2 3" xfId="2403"/>
    <cellStyle name="常规 4 2 6 3" xfId="2404"/>
    <cellStyle name="常规 4 2 6 4" xfId="2405"/>
    <cellStyle name="常规 4 2 7" xfId="2406"/>
    <cellStyle name="常规 4 2 7 2" xfId="2407"/>
    <cellStyle name="常规 4 2 7 2 2" xfId="2408"/>
    <cellStyle name="常规 4 2 7 2 3" xfId="2409"/>
    <cellStyle name="常规 4 2 7 3" xfId="2410"/>
    <cellStyle name="常规 4 2 7 4" xfId="2411"/>
    <cellStyle name="常规 4 2 8" xfId="2412"/>
    <cellStyle name="常规 4 2 8 2" xfId="2413"/>
    <cellStyle name="常规 4 2 8 2 2" xfId="2414"/>
    <cellStyle name="常规 4 2 8 2 3" xfId="2415"/>
    <cellStyle name="常规 4 2 8 3" xfId="2416"/>
    <cellStyle name="常规 4 2 8 4" xfId="2417"/>
    <cellStyle name="常规 4 2 9" xfId="2418"/>
    <cellStyle name="常规 4 2 9 2" xfId="2419"/>
    <cellStyle name="常规 4 2 9 2 2" xfId="2420"/>
    <cellStyle name="常规 4 2 9 2 3" xfId="2421"/>
    <cellStyle name="常规 4 2 9 3" xfId="2422"/>
    <cellStyle name="常规 4 2 9 4" xfId="2423"/>
    <cellStyle name="常规 4 20" xfId="2424"/>
    <cellStyle name="常规 4 20 2" xfId="2425"/>
    <cellStyle name="常规 4 20 2 2" xfId="2426"/>
    <cellStyle name="常规 4 20 2 3" xfId="2427"/>
    <cellStyle name="常规 4 20 3" xfId="2428"/>
    <cellStyle name="常规 4 20 4" xfId="2429"/>
    <cellStyle name="常规 4 21" xfId="2430"/>
    <cellStyle name="常规 4 21 2" xfId="2431"/>
    <cellStyle name="常规 4 21 2 2" xfId="2432"/>
    <cellStyle name="常规 4 21 2 3" xfId="2433"/>
    <cellStyle name="常规 4 21 3" xfId="2434"/>
    <cellStyle name="常规 4 21 4" xfId="2435"/>
    <cellStyle name="常规 4 22" xfId="2436"/>
    <cellStyle name="常规 4 22 2" xfId="2437"/>
    <cellStyle name="常规 4 22 2 2" xfId="2438"/>
    <cellStyle name="常规 4 22 2 3" xfId="2439"/>
    <cellStyle name="常规 4 22 3" xfId="2440"/>
    <cellStyle name="常规 4 22 4" xfId="2441"/>
    <cellStyle name="常规 4 23" xfId="2442"/>
    <cellStyle name="常规 4 23 2" xfId="2443"/>
    <cellStyle name="常规 4 23 2 2" xfId="2444"/>
    <cellStyle name="常规 4 23 2 3" xfId="2445"/>
    <cellStyle name="常规 4 23 3" xfId="2446"/>
    <cellStyle name="常规 4 23 4" xfId="2447"/>
    <cellStyle name="常规 4 24" xfId="2448"/>
    <cellStyle name="常规 4 24 2" xfId="2449"/>
    <cellStyle name="常规 4 24 2 2" xfId="2450"/>
    <cellStyle name="常规 4 24 2 3" xfId="2451"/>
    <cellStyle name="常规 4 24 3" xfId="2452"/>
    <cellStyle name="常规 4 24 4" xfId="2453"/>
    <cellStyle name="常规 4 25" xfId="2454"/>
    <cellStyle name="常规 4 25 2" xfId="2455"/>
    <cellStyle name="常规 4 25 2 2" xfId="2456"/>
    <cellStyle name="常规 4 25 2 3" xfId="2457"/>
    <cellStyle name="常规 4 25 3" xfId="2458"/>
    <cellStyle name="常规 4 25 4" xfId="2459"/>
    <cellStyle name="常规 4 26" xfId="2460"/>
    <cellStyle name="常规 4 26 2" xfId="2461"/>
    <cellStyle name="常规 4 26 2 2" xfId="2462"/>
    <cellStyle name="常规 4 26 2 3" xfId="2463"/>
    <cellStyle name="常规 4 26 3" xfId="2464"/>
    <cellStyle name="常规 4 26 4" xfId="2465"/>
    <cellStyle name="常规 4 27" xfId="2466"/>
    <cellStyle name="常规 4 27 2" xfId="2467"/>
    <cellStyle name="常规 4 27 2 2" xfId="2468"/>
    <cellStyle name="常规 4 27 2 3" xfId="2469"/>
    <cellStyle name="常规 4 27 3" xfId="2470"/>
    <cellStyle name="常规 4 27 4" xfId="2471"/>
    <cellStyle name="常规 4 28" xfId="2472"/>
    <cellStyle name="常规 4 28 2" xfId="2473"/>
    <cellStyle name="常规 4 28 2 2" xfId="2474"/>
    <cellStyle name="常规 4 28 2 3" xfId="2475"/>
    <cellStyle name="常规 4 28 3" xfId="2476"/>
    <cellStyle name="常规 4 28 4" xfId="2477"/>
    <cellStyle name="常规 4 29" xfId="2478"/>
    <cellStyle name="常规 4 29 2" xfId="2479"/>
    <cellStyle name="常规 4 29 2 2" xfId="2480"/>
    <cellStyle name="常规 4 29 2 3" xfId="2481"/>
    <cellStyle name="常规 4 29 3" xfId="2482"/>
    <cellStyle name="常规 4 29 4" xfId="2483"/>
    <cellStyle name="常规 4 3" xfId="2484"/>
    <cellStyle name="常规 4 3 2" xfId="2485"/>
    <cellStyle name="常规 4 3 2 2" xfId="2486"/>
    <cellStyle name="常规 4 3 2 3" xfId="2487"/>
    <cellStyle name="常规 4 3 3" xfId="2488"/>
    <cellStyle name="常规 4 3 4" xfId="2489"/>
    <cellStyle name="常规 4 30" xfId="2490"/>
    <cellStyle name="常规 4 30 2" xfId="2491"/>
    <cellStyle name="常规 4 30 2 2" xfId="2492"/>
    <cellStyle name="常规 4 30 2 3" xfId="2493"/>
    <cellStyle name="常规 4 30 3" xfId="2494"/>
    <cellStyle name="常规 4 30 4" xfId="2495"/>
    <cellStyle name="常规 4 31" xfId="2496"/>
    <cellStyle name="常规 4 31 2" xfId="2497"/>
    <cellStyle name="常规 4 31 2 2" xfId="2498"/>
    <cellStyle name="常规 4 31 2 3" xfId="2499"/>
    <cellStyle name="常规 4 31 3" xfId="2500"/>
    <cellStyle name="常规 4 31 4" xfId="2501"/>
    <cellStyle name="常规 4 32" xfId="2502"/>
    <cellStyle name="常规 4 32 2" xfId="2503"/>
    <cellStyle name="常规 4 32 2 2" xfId="2504"/>
    <cellStyle name="常规 4 32 2 3" xfId="2505"/>
    <cellStyle name="常规 4 32 3" xfId="2506"/>
    <cellStyle name="常规 4 32 4" xfId="2507"/>
    <cellStyle name="常规 4 33" xfId="2508"/>
    <cellStyle name="常规 4 33 2" xfId="2509"/>
    <cellStyle name="常规 4 33 2 2" xfId="2510"/>
    <cellStyle name="常规 4 33 2 3" xfId="2511"/>
    <cellStyle name="常规 4 33 3" xfId="2512"/>
    <cellStyle name="常规 4 33 4" xfId="2513"/>
    <cellStyle name="常规 4 34" xfId="2514"/>
    <cellStyle name="常规 4 34 2" xfId="2515"/>
    <cellStyle name="常规 4 34 2 2" xfId="2516"/>
    <cellStyle name="常规 4 34 2 3" xfId="2517"/>
    <cellStyle name="常规 4 34 3" xfId="2518"/>
    <cellStyle name="常规 4 34 4" xfId="2519"/>
    <cellStyle name="常规 4 35" xfId="2520"/>
    <cellStyle name="常规 4 35 2" xfId="2521"/>
    <cellStyle name="常规 4 35 2 2" xfId="2522"/>
    <cellStyle name="常规 4 35 2 3" xfId="2523"/>
    <cellStyle name="常规 4 35 3" xfId="2524"/>
    <cellStyle name="常规 4 35 4" xfId="2525"/>
    <cellStyle name="常规 4 36" xfId="2526"/>
    <cellStyle name="常规 4 36 2" xfId="2527"/>
    <cellStyle name="常规 4 36 3" xfId="2528"/>
    <cellStyle name="常规 4 37" xfId="2529"/>
    <cellStyle name="常规 4 37 2" xfId="2530"/>
    <cellStyle name="常规 4 37 3" xfId="2531"/>
    <cellStyle name="常规 4 38" xfId="2532"/>
    <cellStyle name="常规 4 4" xfId="2533"/>
    <cellStyle name="常规 4 4 2" xfId="2534"/>
    <cellStyle name="常规 4 4 2 2" xfId="2535"/>
    <cellStyle name="常规 4 4 2 3" xfId="2536"/>
    <cellStyle name="常规 4 4 3" xfId="2537"/>
    <cellStyle name="常规 4 4 4" xfId="2538"/>
    <cellStyle name="常规 4 5" xfId="2539"/>
    <cellStyle name="常规 4 5 2" xfId="2540"/>
    <cellStyle name="常规 4 5 2 2" xfId="2541"/>
    <cellStyle name="常规 4 5 2 3" xfId="2542"/>
    <cellStyle name="常规 4 5 3" xfId="2543"/>
    <cellStyle name="常规 4 5 4" xfId="2544"/>
    <cellStyle name="常规 4 6" xfId="2545"/>
    <cellStyle name="常规 4 6 2" xfId="2546"/>
    <cellStyle name="常规 4 6 2 2" xfId="2547"/>
    <cellStyle name="常规 4 6 2 3" xfId="2548"/>
    <cellStyle name="常规 4 6 3" xfId="2549"/>
    <cellStyle name="常规 4 6 4" xfId="2550"/>
    <cellStyle name="常规 4 7" xfId="2551"/>
    <cellStyle name="常规 4 7 2" xfId="2552"/>
    <cellStyle name="常规 4 7 2 2" xfId="2553"/>
    <cellStyle name="常规 4 7 2 3" xfId="2554"/>
    <cellStyle name="常规 4 7 3" xfId="2555"/>
    <cellStyle name="常规 4 7 4" xfId="2556"/>
    <cellStyle name="常规 4 8" xfId="2557"/>
    <cellStyle name="常规 4 8 2" xfId="2558"/>
    <cellStyle name="常规 4 8 2 2" xfId="2559"/>
    <cellStyle name="常规 4 8 2 3" xfId="2560"/>
    <cellStyle name="常规 4 8 3" xfId="2561"/>
    <cellStyle name="常规 4 8 4" xfId="2562"/>
    <cellStyle name="常规 4 9" xfId="2563"/>
    <cellStyle name="常规 4 9 2" xfId="2564"/>
    <cellStyle name="常规 4 9 2 2" xfId="2565"/>
    <cellStyle name="常规 4 9 2 3" xfId="2566"/>
    <cellStyle name="常规 4 9 3" xfId="2567"/>
    <cellStyle name="常规 4 9 4" xfId="2568"/>
    <cellStyle name="常规 40" xfId="2569"/>
    <cellStyle name="常规 40 2" xfId="2570"/>
    <cellStyle name="常规 40 2 2" xfId="2571"/>
    <cellStyle name="常规 40 2 3" xfId="2572"/>
    <cellStyle name="常规 40 3" xfId="2573"/>
    <cellStyle name="常规 40 4" xfId="2574"/>
    <cellStyle name="常规 41" xfId="2575"/>
    <cellStyle name="常规 42" xfId="2576"/>
    <cellStyle name="常规 42 2" xfId="2577"/>
    <cellStyle name="常规 42 2 2" xfId="2578"/>
    <cellStyle name="常规 42 2 3" xfId="2579"/>
    <cellStyle name="常规 42 3" xfId="2580"/>
    <cellStyle name="常规 42 4" xfId="2581"/>
    <cellStyle name="常规 43" xfId="2582"/>
    <cellStyle name="常规 43 2" xfId="2583"/>
    <cellStyle name="常规 43 2 2" xfId="2584"/>
    <cellStyle name="常规 43 2 3" xfId="2585"/>
    <cellStyle name="常规 43 3" xfId="2586"/>
    <cellStyle name="常规 43 4" xfId="2587"/>
    <cellStyle name="常规 44" xfId="2588"/>
    <cellStyle name="常规 44 2" xfId="2589"/>
    <cellStyle name="常规 44 3" xfId="2590"/>
    <cellStyle name="常规 45" xfId="2591"/>
    <cellStyle name="常规 46" xfId="2592"/>
    <cellStyle name="常规 47" xfId="2593"/>
    <cellStyle name="常规 48" xfId="2594"/>
    <cellStyle name="常规 49" xfId="2595"/>
    <cellStyle name="常规 5" xfId="2596"/>
    <cellStyle name="常规 5 10" xfId="2597"/>
    <cellStyle name="常规 5 10 2" xfId="2598"/>
    <cellStyle name="常规 5 10 2 2" xfId="2599"/>
    <cellStyle name="常规 5 10 2 3" xfId="2600"/>
    <cellStyle name="常规 5 10 3" xfId="2601"/>
    <cellStyle name="常规 5 10 4" xfId="2602"/>
    <cellStyle name="常规 5 11" xfId="2603"/>
    <cellStyle name="常规 5 11 2" xfId="2604"/>
    <cellStyle name="常规 5 11 2 2" xfId="2605"/>
    <cellStyle name="常规 5 11 2 3" xfId="2606"/>
    <cellStyle name="常规 5 11 3" xfId="2607"/>
    <cellStyle name="常规 5 11 4" xfId="2608"/>
    <cellStyle name="常规 5 12" xfId="2609"/>
    <cellStyle name="常规 5 12 2" xfId="2610"/>
    <cellStyle name="常规 5 12 2 2" xfId="2611"/>
    <cellStyle name="常规 5 12 2 3" xfId="2612"/>
    <cellStyle name="常规 5 12 3" xfId="2613"/>
    <cellStyle name="常规 5 12 4" xfId="2614"/>
    <cellStyle name="常规 5 13" xfId="2615"/>
    <cellStyle name="常规 5 13 2" xfId="2616"/>
    <cellStyle name="常规 5 13 2 2" xfId="2617"/>
    <cellStyle name="常规 5 13 2 3" xfId="2618"/>
    <cellStyle name="常规 5 13 3" xfId="2619"/>
    <cellStyle name="常规 5 13 4" xfId="2620"/>
    <cellStyle name="常规 5 14" xfId="2621"/>
    <cellStyle name="常规 5 14 2" xfId="2622"/>
    <cellStyle name="常规 5 14 2 2" xfId="2623"/>
    <cellStyle name="常规 5 14 2 3" xfId="2624"/>
    <cellStyle name="常规 5 14 3" xfId="2625"/>
    <cellStyle name="常规 5 14 4" xfId="2626"/>
    <cellStyle name="常规 5 15" xfId="2627"/>
    <cellStyle name="常规 5 15 2" xfId="2628"/>
    <cellStyle name="常规 5 15 2 2" xfId="2629"/>
    <cellStyle name="常规 5 15 2 3" xfId="2630"/>
    <cellStyle name="常规 5 15 3" xfId="2631"/>
    <cellStyle name="常规 5 15 4" xfId="2632"/>
    <cellStyle name="常规 5 16" xfId="2633"/>
    <cellStyle name="常规 5 16 2" xfId="2634"/>
    <cellStyle name="常规 5 16 2 2" xfId="2635"/>
    <cellStyle name="常规 5 16 2 3" xfId="2636"/>
    <cellStyle name="常规 5 16 3" xfId="2637"/>
    <cellStyle name="常规 5 16 4" xfId="2638"/>
    <cellStyle name="常规 5 17" xfId="2639"/>
    <cellStyle name="常规 5 17 2" xfId="2640"/>
    <cellStyle name="常规 5 17 2 2" xfId="2641"/>
    <cellStyle name="常规 5 17 2 3" xfId="2642"/>
    <cellStyle name="常规 5 17 3" xfId="2643"/>
    <cellStyle name="常规 5 17 4" xfId="2644"/>
    <cellStyle name="常规 5 18" xfId="2645"/>
    <cellStyle name="常规 5 18 2" xfId="2646"/>
    <cellStyle name="常规 5 18 2 2" xfId="2647"/>
    <cellStyle name="常规 5 18 2 3" xfId="2648"/>
    <cellStyle name="常规 5 18 3" xfId="2649"/>
    <cellStyle name="常规 5 18 4" xfId="2650"/>
    <cellStyle name="常规 5 19" xfId="2651"/>
    <cellStyle name="常规 5 19 2" xfId="2652"/>
    <cellStyle name="常规 5 19 2 2" xfId="2653"/>
    <cellStyle name="常规 5 19 2 3" xfId="2654"/>
    <cellStyle name="常规 5 19 3" xfId="2655"/>
    <cellStyle name="常规 5 19 4" xfId="2656"/>
    <cellStyle name="常规 5 2" xfId="2657"/>
    <cellStyle name="常规 5 2 2" xfId="2658"/>
    <cellStyle name="常规 5 2 2 2" xfId="2659"/>
    <cellStyle name="常规 5 2 2 3" xfId="2660"/>
    <cellStyle name="常规 5 2 3" xfId="2661"/>
    <cellStyle name="常规 5 2 4" xfId="2662"/>
    <cellStyle name="常规 5 20" xfId="2663"/>
    <cellStyle name="常规 5 20 2" xfId="2664"/>
    <cellStyle name="常规 5 20 2 2" xfId="2665"/>
    <cellStyle name="常规 5 20 2 3" xfId="2666"/>
    <cellStyle name="常规 5 20 3" xfId="2667"/>
    <cellStyle name="常规 5 20 4" xfId="2668"/>
    <cellStyle name="常规 5 21" xfId="2669"/>
    <cellStyle name="常规 5 21 2" xfId="2670"/>
    <cellStyle name="常规 5 21 2 2" xfId="2671"/>
    <cellStyle name="常规 5 21 2 3" xfId="2672"/>
    <cellStyle name="常规 5 21 3" xfId="2673"/>
    <cellStyle name="常规 5 21 4" xfId="2674"/>
    <cellStyle name="常规 5 22" xfId="2675"/>
    <cellStyle name="常规 5 22 2" xfId="2676"/>
    <cellStyle name="常规 5 22 2 2" xfId="2677"/>
    <cellStyle name="常规 5 22 2 3" xfId="2678"/>
    <cellStyle name="常规 5 22 3" xfId="2679"/>
    <cellStyle name="常规 5 22 4" xfId="2680"/>
    <cellStyle name="常规 5 23" xfId="2681"/>
    <cellStyle name="常规 5 23 2" xfId="2682"/>
    <cellStyle name="常规 5 23 2 2" xfId="2683"/>
    <cellStyle name="常规 5 23 2 3" xfId="2684"/>
    <cellStyle name="常规 5 23 3" xfId="2685"/>
    <cellStyle name="常规 5 23 4" xfId="2686"/>
    <cellStyle name="常规 5 24" xfId="2687"/>
    <cellStyle name="常规 5 24 2" xfId="2688"/>
    <cellStyle name="常规 5 24 2 2" xfId="2689"/>
    <cellStyle name="常规 5 24 2 3" xfId="2690"/>
    <cellStyle name="常规 5 24 3" xfId="2691"/>
    <cellStyle name="常规 5 24 4" xfId="2692"/>
    <cellStyle name="常规 5 25" xfId="2693"/>
    <cellStyle name="常规 5 25 2" xfId="2694"/>
    <cellStyle name="常规 5 25 2 2" xfId="2695"/>
    <cellStyle name="常规 5 25 2 3" xfId="2696"/>
    <cellStyle name="常规 5 25 3" xfId="2697"/>
    <cellStyle name="常规 5 25 4" xfId="2698"/>
    <cellStyle name="常规 5 26" xfId="2699"/>
    <cellStyle name="常规 5 26 2" xfId="2700"/>
    <cellStyle name="常规 5 26 2 2" xfId="2701"/>
    <cellStyle name="常规 5 26 2 3" xfId="2702"/>
    <cellStyle name="常规 5 26 3" xfId="2703"/>
    <cellStyle name="常规 5 26 4" xfId="2704"/>
    <cellStyle name="常规 5 27" xfId="2705"/>
    <cellStyle name="常规 5 27 2" xfId="2706"/>
    <cellStyle name="常规 5 27 2 2" xfId="2707"/>
    <cellStyle name="常规 5 27 2 3" xfId="2708"/>
    <cellStyle name="常规 5 27 3" xfId="2709"/>
    <cellStyle name="常规 5 27 4" xfId="2710"/>
    <cellStyle name="常规 5 28" xfId="2711"/>
    <cellStyle name="常规 5 28 2" xfId="2712"/>
    <cellStyle name="常规 5 28 2 2" xfId="2713"/>
    <cellStyle name="常规 5 28 2 3" xfId="2714"/>
    <cellStyle name="常规 5 28 3" xfId="2715"/>
    <cellStyle name="常规 5 28 4" xfId="2716"/>
    <cellStyle name="常规 5 29" xfId="2717"/>
    <cellStyle name="常规 5 29 2" xfId="2718"/>
    <cellStyle name="常规 5 29 2 2" xfId="2719"/>
    <cellStyle name="常规 5 29 2 3" xfId="2720"/>
    <cellStyle name="常规 5 29 3" xfId="2721"/>
    <cellStyle name="常规 5 29 4" xfId="2722"/>
    <cellStyle name="常规 5 3" xfId="2723"/>
    <cellStyle name="常规 5 3 2" xfId="2724"/>
    <cellStyle name="常规 5 3 2 2" xfId="2725"/>
    <cellStyle name="常规 5 3 2 3" xfId="2726"/>
    <cellStyle name="常规 5 3 3" xfId="2727"/>
    <cellStyle name="常规 5 3 4" xfId="2728"/>
    <cellStyle name="常规 5 30" xfId="2729"/>
    <cellStyle name="常规 5 30 2" xfId="2730"/>
    <cellStyle name="常规 5 30 2 2" xfId="2731"/>
    <cellStyle name="常规 5 30 2 3" xfId="2732"/>
    <cellStyle name="常规 5 30 3" xfId="2733"/>
    <cellStyle name="常规 5 30 4" xfId="2734"/>
    <cellStyle name="常规 5 31" xfId="2735"/>
    <cellStyle name="常规 5 31 2" xfId="2736"/>
    <cellStyle name="常规 5 31 2 2" xfId="2737"/>
    <cellStyle name="常规 5 31 2 3" xfId="2738"/>
    <cellStyle name="常规 5 31 3" xfId="2739"/>
    <cellStyle name="常规 5 31 4" xfId="2740"/>
    <cellStyle name="常规 5 32" xfId="2741"/>
    <cellStyle name="常规 5 32 2" xfId="2742"/>
    <cellStyle name="常规 5 32 2 2" xfId="2743"/>
    <cellStyle name="常规 5 32 2 3" xfId="2744"/>
    <cellStyle name="常规 5 32 3" xfId="2745"/>
    <cellStyle name="常规 5 32 4" xfId="2746"/>
    <cellStyle name="常规 5 33" xfId="2747"/>
    <cellStyle name="常规 5 33 2" xfId="2748"/>
    <cellStyle name="常规 5 33 2 2" xfId="2749"/>
    <cellStyle name="常规 5 33 2 3" xfId="2750"/>
    <cellStyle name="常规 5 33 3" xfId="2751"/>
    <cellStyle name="常规 5 33 4" xfId="2752"/>
    <cellStyle name="常规 5 34" xfId="2753"/>
    <cellStyle name="常规 5 34 2" xfId="2754"/>
    <cellStyle name="常规 5 34 2 2" xfId="2755"/>
    <cellStyle name="常规 5 34 2 3" xfId="2756"/>
    <cellStyle name="常规 5 34 3" xfId="2757"/>
    <cellStyle name="常规 5 34 4" xfId="2758"/>
    <cellStyle name="常规 5 35" xfId="2759"/>
    <cellStyle name="常规 5 35 2" xfId="2760"/>
    <cellStyle name="常规 5 35 3" xfId="2761"/>
    <cellStyle name="常规 5 36" xfId="2762"/>
    <cellStyle name="常规 5 36 2" xfId="2763"/>
    <cellStyle name="常规 5 36 3" xfId="2764"/>
    <cellStyle name="常规 5 37" xfId="2765"/>
    <cellStyle name="常规 5 38" xfId="3411"/>
    <cellStyle name="常规 5 38 2" xfId="3444"/>
    <cellStyle name="常规 5 38 2 2" xfId="3455"/>
    <cellStyle name="常规 5 4" xfId="2766"/>
    <cellStyle name="常规 5 4 2" xfId="2767"/>
    <cellStyle name="常规 5 4 2 2" xfId="2768"/>
    <cellStyle name="常规 5 4 2 3" xfId="2769"/>
    <cellStyle name="常规 5 4 3" xfId="2770"/>
    <cellStyle name="常规 5 4 4" xfId="2771"/>
    <cellStyle name="常规 5 5" xfId="2772"/>
    <cellStyle name="常规 5 5 2" xfId="2773"/>
    <cellStyle name="常规 5 5 2 2" xfId="2774"/>
    <cellStyle name="常规 5 5 2 3" xfId="2775"/>
    <cellStyle name="常规 5 5 3" xfId="2776"/>
    <cellStyle name="常规 5 5 4" xfId="2777"/>
    <cellStyle name="常规 5 6" xfId="2778"/>
    <cellStyle name="常规 5 6 2" xfId="2779"/>
    <cellStyle name="常规 5 6 2 2" xfId="2780"/>
    <cellStyle name="常规 5 6 2 3" xfId="2781"/>
    <cellStyle name="常规 5 6 3" xfId="2782"/>
    <cellStyle name="常规 5 6 4" xfId="2783"/>
    <cellStyle name="常规 5 7" xfId="2784"/>
    <cellStyle name="常规 5 7 2" xfId="2785"/>
    <cellStyle name="常规 5 7 2 2" xfId="2786"/>
    <cellStyle name="常规 5 7 2 3" xfId="2787"/>
    <cellStyle name="常规 5 7 3" xfId="2788"/>
    <cellStyle name="常规 5 7 4" xfId="2789"/>
    <cellStyle name="常规 5 8" xfId="2790"/>
    <cellStyle name="常规 5 8 2" xfId="2791"/>
    <cellStyle name="常规 5 8 2 2" xfId="2792"/>
    <cellStyle name="常规 5 8 2 3" xfId="2793"/>
    <cellStyle name="常规 5 8 3" xfId="2794"/>
    <cellStyle name="常规 5 8 4" xfId="2795"/>
    <cellStyle name="常规 5 9" xfId="2796"/>
    <cellStyle name="常规 5 9 2" xfId="2797"/>
    <cellStyle name="常规 5 9 2 2" xfId="2798"/>
    <cellStyle name="常规 5 9 2 3" xfId="2799"/>
    <cellStyle name="常规 5 9 3" xfId="2800"/>
    <cellStyle name="常规 5 9 4" xfId="2801"/>
    <cellStyle name="常规 50" xfId="2802"/>
    <cellStyle name="常规 51" xfId="3399"/>
    <cellStyle name="常规 52" xfId="3401"/>
    <cellStyle name="常规 53" xfId="3402"/>
    <cellStyle name="常规 54" xfId="3416"/>
    <cellStyle name="常规 55" xfId="3410"/>
    <cellStyle name="常规 56" xfId="3435"/>
    <cellStyle name="常规 57" xfId="3406"/>
    <cellStyle name="常规 58" xfId="3400"/>
    <cellStyle name="常规 59" xfId="3439"/>
    <cellStyle name="常规 6" xfId="2803"/>
    <cellStyle name="常规 6 10" xfId="2804"/>
    <cellStyle name="常规 6 10 2" xfId="2805"/>
    <cellStyle name="常规 6 10 3" xfId="2806"/>
    <cellStyle name="常规 6 10 4" xfId="2807"/>
    <cellStyle name="常规 6 11" xfId="2808"/>
    <cellStyle name="常规 6 11 2" xfId="2809"/>
    <cellStyle name="常规 6 11 3" xfId="2810"/>
    <cellStyle name="常规 6 11 4" xfId="2811"/>
    <cellStyle name="常规 6 12" xfId="2812"/>
    <cellStyle name="常规 6 12 2" xfId="2813"/>
    <cellStyle name="常规 6 12 3" xfId="2814"/>
    <cellStyle name="常规 6 12 4" xfId="2815"/>
    <cellStyle name="常规 6 13" xfId="2816"/>
    <cellStyle name="常规 6 13 2" xfId="2817"/>
    <cellStyle name="常规 6 13 3" xfId="2818"/>
    <cellStyle name="常规 6 13 4" xfId="2819"/>
    <cellStyle name="常规 6 14" xfId="2820"/>
    <cellStyle name="常规 6 14 2" xfId="2821"/>
    <cellStyle name="常规 6 14 3" xfId="2822"/>
    <cellStyle name="常规 6 14 4" xfId="2823"/>
    <cellStyle name="常规 6 15" xfId="2824"/>
    <cellStyle name="常规 6 15 2" xfId="2825"/>
    <cellStyle name="常规 6 15 3" xfId="2826"/>
    <cellStyle name="常规 6 15 4" xfId="2827"/>
    <cellStyle name="常规 6 16" xfId="2828"/>
    <cellStyle name="常规 6 16 2" xfId="2829"/>
    <cellStyle name="常规 6 16 3" xfId="2830"/>
    <cellStyle name="常规 6 16 4" xfId="2831"/>
    <cellStyle name="常规 6 17" xfId="2832"/>
    <cellStyle name="常规 6 17 2" xfId="2833"/>
    <cellStyle name="常规 6 17 3" xfId="2834"/>
    <cellStyle name="常规 6 17 4" xfId="2835"/>
    <cellStyle name="常规 6 18" xfId="2836"/>
    <cellStyle name="常规 6 18 2" xfId="2837"/>
    <cellStyle name="常规 6 19" xfId="2838"/>
    <cellStyle name="常规 6 19 2" xfId="2839"/>
    <cellStyle name="常规 6 19 3" xfId="2840"/>
    <cellStyle name="常规 6 19 4" xfId="2841"/>
    <cellStyle name="常规 6 2" xfId="2842"/>
    <cellStyle name="常规 6 2 2" xfId="2843"/>
    <cellStyle name="常规 6 2 3" xfId="2844"/>
    <cellStyle name="常规 6 2 4" xfId="2845"/>
    <cellStyle name="常规 6 20" xfId="2846"/>
    <cellStyle name="常规 6 20 2" xfId="2847"/>
    <cellStyle name="常规 6 20 3" xfId="2848"/>
    <cellStyle name="常规 6 20 4" xfId="2849"/>
    <cellStyle name="常规 6 21" xfId="2850"/>
    <cellStyle name="常规 6 21 2" xfId="2851"/>
    <cellStyle name="常规 6 21 3" xfId="2852"/>
    <cellStyle name="常规 6 21 4" xfId="2853"/>
    <cellStyle name="常规 6 22" xfId="2854"/>
    <cellStyle name="常规 6 22 2" xfId="2855"/>
    <cellStyle name="常规 6 22 3" xfId="2856"/>
    <cellStyle name="常规 6 22 4" xfId="2857"/>
    <cellStyle name="常规 6 23" xfId="2858"/>
    <cellStyle name="常规 6 23 2" xfId="2859"/>
    <cellStyle name="常规 6 23 3" xfId="2860"/>
    <cellStyle name="常规 6 23 4" xfId="2861"/>
    <cellStyle name="常规 6 24" xfId="2862"/>
    <cellStyle name="常规 6 24 2" xfId="2863"/>
    <cellStyle name="常规 6 24 3" xfId="2864"/>
    <cellStyle name="常规 6 24 4" xfId="2865"/>
    <cellStyle name="常规 6 25" xfId="2866"/>
    <cellStyle name="常规 6 25 2" xfId="2867"/>
    <cellStyle name="常规 6 25 3" xfId="2868"/>
    <cellStyle name="常规 6 25 4" xfId="2869"/>
    <cellStyle name="常规 6 26" xfId="2870"/>
    <cellStyle name="常规 6 26 2" xfId="2871"/>
    <cellStyle name="常规 6 26 3" xfId="2872"/>
    <cellStyle name="常规 6 26 4" xfId="2873"/>
    <cellStyle name="常规 6 27" xfId="2874"/>
    <cellStyle name="常规 6 27 2" xfId="2875"/>
    <cellStyle name="常规 6 27 3" xfId="2876"/>
    <cellStyle name="常规 6 27 4" xfId="2877"/>
    <cellStyle name="常规 6 28" xfId="2878"/>
    <cellStyle name="常规 6 28 2" xfId="2879"/>
    <cellStyle name="常规 6 29" xfId="2880"/>
    <cellStyle name="常规 6 29 2" xfId="2881"/>
    <cellStyle name="常规 6 29 3" xfId="2882"/>
    <cellStyle name="常规 6 29 4" xfId="2883"/>
    <cellStyle name="常规 6 3" xfId="2884"/>
    <cellStyle name="常规 6 3 2" xfId="2885"/>
    <cellStyle name="常规 6 3 3" xfId="2886"/>
    <cellStyle name="常规 6 3 4" xfId="2887"/>
    <cellStyle name="常规 6 30" xfId="2888"/>
    <cellStyle name="常规 6 30 2" xfId="2889"/>
    <cellStyle name="常规 6 30 3" xfId="2890"/>
    <cellStyle name="常规 6 30 4" xfId="2891"/>
    <cellStyle name="常规 6 31" xfId="2892"/>
    <cellStyle name="常规 6 31 2" xfId="2893"/>
    <cellStyle name="常规 6 31 3" xfId="2894"/>
    <cellStyle name="常规 6 31 4" xfId="2895"/>
    <cellStyle name="常规 6 32" xfId="2896"/>
    <cellStyle name="常规 6 32 2" xfId="2897"/>
    <cellStyle name="常规 6 32 3" xfId="2898"/>
    <cellStyle name="常规 6 32 4" xfId="2899"/>
    <cellStyle name="常规 6 33" xfId="2900"/>
    <cellStyle name="常规 6 33 2" xfId="2901"/>
    <cellStyle name="常规 6 33 3" xfId="2902"/>
    <cellStyle name="常规 6 33 4" xfId="2903"/>
    <cellStyle name="常规 6 34" xfId="2904"/>
    <cellStyle name="常规 6 34 2" xfId="2905"/>
    <cellStyle name="常规 6 34 3" xfId="2906"/>
    <cellStyle name="常规 6 34 4" xfId="2907"/>
    <cellStyle name="常规 6 35" xfId="2908"/>
    <cellStyle name="常规 6 35 2" xfId="2909"/>
    <cellStyle name="常规 6 35 3" xfId="2910"/>
    <cellStyle name="常规 6 35 4" xfId="2911"/>
    <cellStyle name="常规 6 36" xfId="2912"/>
    <cellStyle name="常规 6 36 2" xfId="2913"/>
    <cellStyle name="常规 6 37" xfId="2914"/>
    <cellStyle name="常规 6 37 2" xfId="2915"/>
    <cellStyle name="常规 6 37 3" xfId="2916"/>
    <cellStyle name="常规 6 37 4" xfId="2917"/>
    <cellStyle name="常规 6 38" xfId="2918"/>
    <cellStyle name="常规 6 39" xfId="3415"/>
    <cellStyle name="常规 6 39 2" xfId="3448"/>
    <cellStyle name="常规 6 39 2 2" xfId="3457"/>
    <cellStyle name="常规 6 4" xfId="2919"/>
    <cellStyle name="常规 6 4 2" xfId="2920"/>
    <cellStyle name="常规 6 4 3" xfId="2921"/>
    <cellStyle name="常规 6 4 4" xfId="2922"/>
    <cellStyle name="常规 6 5" xfId="2923"/>
    <cellStyle name="常规 6 5 2" xfId="2924"/>
    <cellStyle name="常规 6 5 3" xfId="2925"/>
    <cellStyle name="常规 6 5 4" xfId="2926"/>
    <cellStyle name="常规 6 6" xfId="2927"/>
    <cellStyle name="常规 6 6 2" xfId="2928"/>
    <cellStyle name="常规 6 6 3" xfId="2929"/>
    <cellStyle name="常规 6 6 4" xfId="2930"/>
    <cellStyle name="常规 6 7" xfId="2931"/>
    <cellStyle name="常规 6 7 2" xfId="2932"/>
    <cellStyle name="常规 6 7 3" xfId="2933"/>
    <cellStyle name="常规 6 7 4" xfId="2934"/>
    <cellStyle name="常规 6 8" xfId="2935"/>
    <cellStyle name="常规 6 8 2" xfId="2936"/>
    <cellStyle name="常规 6 8 3" xfId="2937"/>
    <cellStyle name="常规 6 8 4" xfId="2938"/>
    <cellStyle name="常规 6 9" xfId="2939"/>
    <cellStyle name="常规 6 9 2" xfId="2940"/>
    <cellStyle name="常规 6 9 3" xfId="2941"/>
    <cellStyle name="常规 6 9 4" xfId="2942"/>
    <cellStyle name="常规 60" xfId="3412"/>
    <cellStyle name="常规 61" xfId="3413"/>
    <cellStyle name="常规 61 2" xfId="3450"/>
    <cellStyle name="常规 61 2 2" xfId="3461"/>
    <cellStyle name="常规 62" xfId="3438"/>
    <cellStyle name="常规 63" xfId="3434"/>
    <cellStyle name="常规 63 2" xfId="3449"/>
    <cellStyle name="常规 64" xfId="3427"/>
    <cellStyle name="常规 64 2" xfId="3446"/>
    <cellStyle name="常规 65" xfId="3419"/>
    <cellStyle name="常规 66" xfId="3429"/>
    <cellStyle name="常规 67" xfId="3418"/>
    <cellStyle name="常规 67 2" xfId="3445"/>
    <cellStyle name="常规 68" xfId="3428"/>
    <cellStyle name="常规 69" xfId="3437"/>
    <cellStyle name="常规 7" xfId="2943"/>
    <cellStyle name="常规 7 2" xfId="2944"/>
    <cellStyle name="常规 7 2 2" xfId="2945"/>
    <cellStyle name="常规 7 2 3" xfId="2946"/>
    <cellStyle name="常规 7 3" xfId="2947"/>
    <cellStyle name="常规 7 4" xfId="2948"/>
    <cellStyle name="常规 70" xfId="3451"/>
    <cellStyle name="常规 70 2" xfId="3460"/>
    <cellStyle name="常规 71" xfId="3452"/>
    <cellStyle name="常规 72" xfId="3436"/>
    <cellStyle name="常规 73" xfId="3453"/>
    <cellStyle name="常规 74" xfId="3440"/>
    <cellStyle name="常规 75" xfId="3462"/>
    <cellStyle name="常规 76" xfId="3464"/>
    <cellStyle name="常规 8" xfId="2949"/>
    <cellStyle name="常规 8 2" xfId="2950"/>
    <cellStyle name="常规 8 2 2" xfId="2951"/>
    <cellStyle name="常规 8 2 3" xfId="2952"/>
    <cellStyle name="常规 8 3" xfId="2953"/>
    <cellStyle name="常规 8 4" xfId="2954"/>
    <cellStyle name="常规 9" xfId="2955"/>
    <cellStyle name="常规 9 2" xfId="2956"/>
    <cellStyle name="常规 9 2 2" xfId="2957"/>
    <cellStyle name="常规 9 2 3" xfId="2958"/>
    <cellStyle name="常规 9 3" xfId="2959"/>
    <cellStyle name="常规 9 4" xfId="2960"/>
    <cellStyle name="常规_Sheet1" xfId="3458"/>
    <cellStyle name="常规_Sheet3" xfId="3463"/>
    <cellStyle name="常规_指标到校分配" xfId="3459"/>
    <cellStyle name="超链接 2" xfId="2961"/>
    <cellStyle name="超链接 3" xfId="2962"/>
    <cellStyle name="超链接 4" xfId="2963"/>
    <cellStyle name="超链接 5" xfId="2964"/>
    <cellStyle name="好 2" xfId="2965"/>
    <cellStyle name="好 2 2" xfId="2966"/>
    <cellStyle name="好 2 2 2" xfId="2967"/>
    <cellStyle name="好 2 2 3" xfId="2968"/>
    <cellStyle name="好 2 2 4" xfId="2969"/>
    <cellStyle name="好 2 3" xfId="2970"/>
    <cellStyle name="好 2 4" xfId="2971"/>
    <cellStyle name="好 2 5" xfId="2972"/>
    <cellStyle name="好 3" xfId="2973"/>
    <cellStyle name="好 3 2" xfId="2974"/>
    <cellStyle name="好 3 2 2" xfId="2975"/>
    <cellStyle name="好 3 3" xfId="2976"/>
    <cellStyle name="好 4" xfId="2977"/>
    <cellStyle name="好 4 2" xfId="2978"/>
    <cellStyle name="汇总 2" xfId="2979"/>
    <cellStyle name="汇总 2 2" xfId="2980"/>
    <cellStyle name="汇总 2 2 2" xfId="2981"/>
    <cellStyle name="汇总 2 3" xfId="2982"/>
    <cellStyle name="汇总 3" xfId="2983"/>
    <cellStyle name="汇总 3 2" xfId="2984"/>
    <cellStyle name="汇总 3 2 2" xfId="2985"/>
    <cellStyle name="汇总 3 3" xfId="2986"/>
    <cellStyle name="汇总 4" xfId="2987"/>
    <cellStyle name="汇总 4 2" xfId="2988"/>
    <cellStyle name="货币 2" xfId="2989"/>
    <cellStyle name="货币 2 10" xfId="2990"/>
    <cellStyle name="货币 2 10 2" xfId="2991"/>
    <cellStyle name="货币 2 10 2 2" xfId="2992"/>
    <cellStyle name="货币 2 10 2 3" xfId="2993"/>
    <cellStyle name="货币 2 10 3" xfId="2994"/>
    <cellStyle name="货币 2 10 4" xfId="2995"/>
    <cellStyle name="货币 2 11" xfId="2996"/>
    <cellStyle name="货币 2 11 2" xfId="2997"/>
    <cellStyle name="货币 2 11 2 2" xfId="2998"/>
    <cellStyle name="货币 2 11 2 3" xfId="2999"/>
    <cellStyle name="货币 2 11 3" xfId="3000"/>
    <cellStyle name="货币 2 11 4" xfId="3001"/>
    <cellStyle name="货币 2 12" xfId="3002"/>
    <cellStyle name="货币 2 12 2" xfId="3003"/>
    <cellStyle name="货币 2 12 2 2" xfId="3004"/>
    <cellStyle name="货币 2 12 2 3" xfId="3005"/>
    <cellStyle name="货币 2 12 3" xfId="3006"/>
    <cellStyle name="货币 2 12 4" xfId="3007"/>
    <cellStyle name="货币 2 13" xfId="3008"/>
    <cellStyle name="货币 2 13 2" xfId="3009"/>
    <cellStyle name="货币 2 13 2 2" xfId="3010"/>
    <cellStyle name="货币 2 13 2 3" xfId="3011"/>
    <cellStyle name="货币 2 13 3" xfId="3012"/>
    <cellStyle name="货币 2 13 4" xfId="3013"/>
    <cellStyle name="货币 2 14" xfId="3014"/>
    <cellStyle name="货币 2 14 2" xfId="3015"/>
    <cellStyle name="货币 2 14 2 2" xfId="3016"/>
    <cellStyle name="货币 2 14 2 3" xfId="3017"/>
    <cellStyle name="货币 2 14 3" xfId="3018"/>
    <cellStyle name="货币 2 14 4" xfId="3019"/>
    <cellStyle name="货币 2 15" xfId="3020"/>
    <cellStyle name="货币 2 15 2" xfId="3021"/>
    <cellStyle name="货币 2 15 2 2" xfId="3022"/>
    <cellStyle name="货币 2 15 2 3" xfId="3023"/>
    <cellStyle name="货币 2 15 3" xfId="3024"/>
    <cellStyle name="货币 2 15 4" xfId="3025"/>
    <cellStyle name="货币 2 16" xfId="3026"/>
    <cellStyle name="货币 2 16 2" xfId="3027"/>
    <cellStyle name="货币 2 16 2 2" xfId="3028"/>
    <cellStyle name="货币 2 16 2 3" xfId="3029"/>
    <cellStyle name="货币 2 16 3" xfId="3030"/>
    <cellStyle name="货币 2 16 4" xfId="3031"/>
    <cellStyle name="货币 2 17" xfId="3032"/>
    <cellStyle name="货币 2 17 2" xfId="3033"/>
    <cellStyle name="货币 2 17 2 2" xfId="3034"/>
    <cellStyle name="货币 2 17 2 3" xfId="3035"/>
    <cellStyle name="货币 2 17 3" xfId="3036"/>
    <cellStyle name="货币 2 17 4" xfId="3037"/>
    <cellStyle name="货币 2 18" xfId="3038"/>
    <cellStyle name="货币 2 18 2" xfId="3039"/>
    <cellStyle name="货币 2 18 2 2" xfId="3040"/>
    <cellStyle name="货币 2 18 2 3" xfId="3041"/>
    <cellStyle name="货币 2 18 3" xfId="3042"/>
    <cellStyle name="货币 2 18 4" xfId="3043"/>
    <cellStyle name="货币 2 19" xfId="3044"/>
    <cellStyle name="货币 2 19 2" xfId="3045"/>
    <cellStyle name="货币 2 19 2 2" xfId="3046"/>
    <cellStyle name="货币 2 19 2 3" xfId="3047"/>
    <cellStyle name="货币 2 19 3" xfId="3048"/>
    <cellStyle name="货币 2 19 4" xfId="3049"/>
    <cellStyle name="货币 2 2" xfId="3050"/>
    <cellStyle name="货币 2 2 2" xfId="3051"/>
    <cellStyle name="货币 2 2 2 2" xfId="3052"/>
    <cellStyle name="货币 2 2 2 3" xfId="3053"/>
    <cellStyle name="货币 2 2 3" xfId="3054"/>
    <cellStyle name="货币 2 2 4" xfId="3055"/>
    <cellStyle name="货币 2 20" xfId="3056"/>
    <cellStyle name="货币 2 20 2" xfId="3057"/>
    <cellStyle name="货币 2 20 2 2" xfId="3058"/>
    <cellStyle name="货币 2 20 2 3" xfId="3059"/>
    <cellStyle name="货币 2 20 3" xfId="3060"/>
    <cellStyle name="货币 2 20 4" xfId="3061"/>
    <cellStyle name="货币 2 21" xfId="3062"/>
    <cellStyle name="货币 2 21 2" xfId="3063"/>
    <cellStyle name="货币 2 21 2 2" xfId="3064"/>
    <cellStyle name="货币 2 21 2 3" xfId="3065"/>
    <cellStyle name="货币 2 21 3" xfId="3066"/>
    <cellStyle name="货币 2 21 4" xfId="3067"/>
    <cellStyle name="货币 2 22" xfId="3068"/>
    <cellStyle name="货币 2 22 2" xfId="3069"/>
    <cellStyle name="货币 2 22 2 2" xfId="3070"/>
    <cellStyle name="货币 2 22 2 3" xfId="3071"/>
    <cellStyle name="货币 2 22 3" xfId="3072"/>
    <cellStyle name="货币 2 22 4" xfId="3073"/>
    <cellStyle name="货币 2 23" xfId="3074"/>
    <cellStyle name="货币 2 23 2" xfId="3075"/>
    <cellStyle name="货币 2 23 2 2" xfId="3076"/>
    <cellStyle name="货币 2 23 2 3" xfId="3077"/>
    <cellStyle name="货币 2 23 3" xfId="3078"/>
    <cellStyle name="货币 2 23 4" xfId="3079"/>
    <cellStyle name="货币 2 24" xfId="3080"/>
    <cellStyle name="货币 2 24 2" xfId="3081"/>
    <cellStyle name="货币 2 24 2 2" xfId="3082"/>
    <cellStyle name="货币 2 24 2 3" xfId="3083"/>
    <cellStyle name="货币 2 24 3" xfId="3084"/>
    <cellStyle name="货币 2 24 4" xfId="3085"/>
    <cellStyle name="货币 2 25" xfId="3086"/>
    <cellStyle name="货币 2 25 2" xfId="3087"/>
    <cellStyle name="货币 2 25 2 2" xfId="3088"/>
    <cellStyle name="货币 2 25 2 3" xfId="3089"/>
    <cellStyle name="货币 2 25 3" xfId="3090"/>
    <cellStyle name="货币 2 25 4" xfId="3091"/>
    <cellStyle name="货币 2 26" xfId="3092"/>
    <cellStyle name="货币 2 26 2" xfId="3093"/>
    <cellStyle name="货币 2 26 2 2" xfId="3094"/>
    <cellStyle name="货币 2 26 2 3" xfId="3095"/>
    <cellStyle name="货币 2 26 3" xfId="3096"/>
    <cellStyle name="货币 2 26 4" xfId="3097"/>
    <cellStyle name="货币 2 27" xfId="3098"/>
    <cellStyle name="货币 2 27 2" xfId="3099"/>
    <cellStyle name="货币 2 27 2 2" xfId="3100"/>
    <cellStyle name="货币 2 27 2 3" xfId="3101"/>
    <cellStyle name="货币 2 27 3" xfId="3102"/>
    <cellStyle name="货币 2 27 4" xfId="3103"/>
    <cellStyle name="货币 2 28" xfId="3104"/>
    <cellStyle name="货币 2 28 2" xfId="3105"/>
    <cellStyle name="货币 2 28 2 2" xfId="3106"/>
    <cellStyle name="货币 2 28 2 3" xfId="3107"/>
    <cellStyle name="货币 2 28 3" xfId="3108"/>
    <cellStyle name="货币 2 28 4" xfId="3109"/>
    <cellStyle name="货币 2 29" xfId="3110"/>
    <cellStyle name="货币 2 29 2" xfId="3111"/>
    <cellStyle name="货币 2 29 2 2" xfId="3112"/>
    <cellStyle name="货币 2 29 2 3" xfId="3113"/>
    <cellStyle name="货币 2 29 3" xfId="3114"/>
    <cellStyle name="货币 2 29 4" xfId="3115"/>
    <cellStyle name="货币 2 3" xfId="3116"/>
    <cellStyle name="货币 2 3 2" xfId="3117"/>
    <cellStyle name="货币 2 3 2 2" xfId="3118"/>
    <cellStyle name="货币 2 3 2 3" xfId="3119"/>
    <cellStyle name="货币 2 3 3" xfId="3120"/>
    <cellStyle name="货币 2 3 4" xfId="3121"/>
    <cellStyle name="货币 2 30" xfId="3122"/>
    <cellStyle name="货币 2 30 2" xfId="3123"/>
    <cellStyle name="货币 2 30 2 2" xfId="3124"/>
    <cellStyle name="货币 2 30 2 3" xfId="3125"/>
    <cellStyle name="货币 2 30 3" xfId="3126"/>
    <cellStyle name="货币 2 30 4" xfId="3127"/>
    <cellStyle name="货币 2 31" xfId="3128"/>
    <cellStyle name="货币 2 31 2" xfId="3129"/>
    <cellStyle name="货币 2 31 2 2" xfId="3130"/>
    <cellStyle name="货币 2 31 2 3" xfId="3131"/>
    <cellStyle name="货币 2 31 3" xfId="3132"/>
    <cellStyle name="货币 2 31 4" xfId="3133"/>
    <cellStyle name="货币 2 32" xfId="3134"/>
    <cellStyle name="货币 2 32 2" xfId="3135"/>
    <cellStyle name="货币 2 32 2 2" xfId="3136"/>
    <cellStyle name="货币 2 32 2 3" xfId="3137"/>
    <cellStyle name="货币 2 32 3" xfId="3138"/>
    <cellStyle name="货币 2 32 4" xfId="3139"/>
    <cellStyle name="货币 2 33" xfId="3140"/>
    <cellStyle name="货币 2 33 2" xfId="3141"/>
    <cellStyle name="货币 2 33 2 2" xfId="3142"/>
    <cellStyle name="货币 2 33 2 3" xfId="3143"/>
    <cellStyle name="货币 2 33 3" xfId="3144"/>
    <cellStyle name="货币 2 33 4" xfId="3145"/>
    <cellStyle name="货币 2 34" xfId="3146"/>
    <cellStyle name="货币 2 34 2" xfId="3147"/>
    <cellStyle name="货币 2 34 2 2" xfId="3148"/>
    <cellStyle name="货币 2 34 2 3" xfId="3149"/>
    <cellStyle name="货币 2 34 3" xfId="3150"/>
    <cellStyle name="货币 2 34 4" xfId="3151"/>
    <cellStyle name="货币 2 35" xfId="3152"/>
    <cellStyle name="货币 2 35 2" xfId="3153"/>
    <cellStyle name="货币 2 35 3" xfId="3154"/>
    <cellStyle name="货币 2 36" xfId="3155"/>
    <cellStyle name="货币 2 36 2" xfId="3156"/>
    <cellStyle name="货币 2 36 3" xfId="3157"/>
    <cellStyle name="货币 2 37" xfId="3158"/>
    <cellStyle name="货币 2 4" xfId="3159"/>
    <cellStyle name="货币 2 4 2" xfId="3160"/>
    <cellStyle name="货币 2 4 2 2" xfId="3161"/>
    <cellStyle name="货币 2 4 2 3" xfId="3162"/>
    <cellStyle name="货币 2 4 3" xfId="3163"/>
    <cellStyle name="货币 2 4 4" xfId="3164"/>
    <cellStyle name="货币 2 5" xfId="3165"/>
    <cellStyle name="货币 2 5 2" xfId="3166"/>
    <cellStyle name="货币 2 5 2 2" xfId="3167"/>
    <cellStyle name="货币 2 5 2 3" xfId="3168"/>
    <cellStyle name="货币 2 5 3" xfId="3169"/>
    <cellStyle name="货币 2 5 4" xfId="3170"/>
    <cellStyle name="货币 2 6" xfId="3171"/>
    <cellStyle name="货币 2 6 2" xfId="3172"/>
    <cellStyle name="货币 2 6 2 2" xfId="3173"/>
    <cellStyle name="货币 2 6 2 3" xfId="3174"/>
    <cellStyle name="货币 2 6 3" xfId="3175"/>
    <cellStyle name="货币 2 6 4" xfId="3176"/>
    <cellStyle name="货币 2 7" xfId="3177"/>
    <cellStyle name="货币 2 7 2" xfId="3178"/>
    <cellStyle name="货币 2 7 2 2" xfId="3179"/>
    <cellStyle name="货币 2 7 2 3" xfId="3180"/>
    <cellStyle name="货币 2 7 3" xfId="3181"/>
    <cellStyle name="货币 2 7 4" xfId="3182"/>
    <cellStyle name="货币 2 8" xfId="3183"/>
    <cellStyle name="货币 2 8 2" xfId="3184"/>
    <cellStyle name="货币 2 8 2 2" xfId="3185"/>
    <cellStyle name="货币 2 8 2 3" xfId="3186"/>
    <cellStyle name="货币 2 8 3" xfId="3187"/>
    <cellStyle name="货币 2 8 4" xfId="3188"/>
    <cellStyle name="货币 2 9" xfId="3189"/>
    <cellStyle name="货币 2 9 2" xfId="3190"/>
    <cellStyle name="货币 2 9 2 2" xfId="3191"/>
    <cellStyle name="货币 2 9 2 3" xfId="3192"/>
    <cellStyle name="货币 2 9 3" xfId="3193"/>
    <cellStyle name="货币 2 9 4" xfId="3194"/>
    <cellStyle name="货币 3" xfId="3195"/>
    <cellStyle name="计算 2" xfId="3196"/>
    <cellStyle name="计算 2 2" xfId="3197"/>
    <cellStyle name="计算 2 2 2" xfId="3198"/>
    <cellStyle name="计算 2 2 3" xfId="3199"/>
    <cellStyle name="计算 2 2 4" xfId="3200"/>
    <cellStyle name="计算 2 3" xfId="3201"/>
    <cellStyle name="计算 2 4" xfId="3202"/>
    <cellStyle name="计算 2 5" xfId="3203"/>
    <cellStyle name="计算 3" xfId="3204"/>
    <cellStyle name="计算 3 2" xfId="3205"/>
    <cellStyle name="计算 3 2 2" xfId="3206"/>
    <cellStyle name="计算 3 3" xfId="3207"/>
    <cellStyle name="计算 4" xfId="3208"/>
    <cellStyle name="计算 4 2" xfId="3209"/>
    <cellStyle name="检查单元格 2" xfId="3210"/>
    <cellStyle name="检查单元格 2 2" xfId="3211"/>
    <cellStyle name="检查单元格 2 2 2" xfId="3212"/>
    <cellStyle name="检查单元格 2 2 3" xfId="3213"/>
    <cellStyle name="检查单元格 2 2 4" xfId="3214"/>
    <cellStyle name="检查单元格 2 3" xfId="3215"/>
    <cellStyle name="检查单元格 2 4" xfId="3216"/>
    <cellStyle name="检查单元格 2 5" xfId="3217"/>
    <cellStyle name="检查单元格 3" xfId="3218"/>
    <cellStyle name="检查单元格 3 2" xfId="3219"/>
    <cellStyle name="检查单元格 3 2 2" xfId="3220"/>
    <cellStyle name="检查单元格 3 3" xfId="3221"/>
    <cellStyle name="检查单元格 4" xfId="3222"/>
    <cellStyle name="检查单元格 4 2" xfId="3223"/>
    <cellStyle name="解释性文本 2" xfId="3224"/>
    <cellStyle name="解释性文本 2 2" xfId="3225"/>
    <cellStyle name="解释性文本 2 2 2" xfId="3226"/>
    <cellStyle name="解释性文本 2 3" xfId="3227"/>
    <cellStyle name="解释性文本 3" xfId="3228"/>
    <cellStyle name="解释性文本 3 2" xfId="3229"/>
    <cellStyle name="解释性文本 3 2 2" xfId="3230"/>
    <cellStyle name="解释性文本 3 3" xfId="3231"/>
    <cellStyle name="解释性文本 4" xfId="3232"/>
    <cellStyle name="解释性文本 4 2" xfId="3233"/>
    <cellStyle name="警告文本 2" xfId="3234"/>
    <cellStyle name="警告文本 2 2" xfId="3235"/>
    <cellStyle name="警告文本 2 2 2" xfId="3236"/>
    <cellStyle name="警告文本 2 3" xfId="3237"/>
    <cellStyle name="警告文本 3" xfId="3238"/>
    <cellStyle name="警告文本 3 2" xfId="3239"/>
    <cellStyle name="警告文本 3 2 2" xfId="3240"/>
    <cellStyle name="警告文本 3 3" xfId="3241"/>
    <cellStyle name="警告文本 4" xfId="3242"/>
    <cellStyle name="警告文本 4 2" xfId="3243"/>
    <cellStyle name="链接单元格 2" xfId="3244"/>
    <cellStyle name="链接单元格 2 2" xfId="3245"/>
    <cellStyle name="链接单元格 2 2 2" xfId="3246"/>
    <cellStyle name="链接单元格 2 3" xfId="3247"/>
    <cellStyle name="链接单元格 3" xfId="3248"/>
    <cellStyle name="链接单元格 3 2" xfId="3249"/>
    <cellStyle name="链接单元格 3 2 2" xfId="3250"/>
    <cellStyle name="链接单元格 3 3" xfId="3251"/>
    <cellStyle name="链接单元格 4" xfId="3252"/>
    <cellStyle name="链接单元格 4 2" xfId="3253"/>
    <cellStyle name="强调文字颜色 1 2" xfId="3254"/>
    <cellStyle name="强调文字颜色 1 2 2" xfId="3255"/>
    <cellStyle name="强调文字颜色 1 2 2 2" xfId="3256"/>
    <cellStyle name="强调文字颜色 1 2 2 3" xfId="3257"/>
    <cellStyle name="强调文字颜色 1 2 2 4" xfId="3258"/>
    <cellStyle name="强调文字颜色 1 2 3" xfId="3259"/>
    <cellStyle name="强调文字颜色 1 2 4" xfId="3260"/>
    <cellStyle name="强调文字颜色 1 2 5" xfId="3261"/>
    <cellStyle name="强调文字颜色 1 3" xfId="3262"/>
    <cellStyle name="强调文字颜色 1 3 2" xfId="3263"/>
    <cellStyle name="强调文字颜色 1 3 2 2" xfId="3264"/>
    <cellStyle name="强调文字颜色 1 3 3" xfId="3265"/>
    <cellStyle name="强调文字颜色 1 4" xfId="3266"/>
    <cellStyle name="强调文字颜色 1 4 2" xfId="3267"/>
    <cellStyle name="强调文字颜色 2 2" xfId="3268"/>
    <cellStyle name="强调文字颜色 2 2 2" xfId="3269"/>
    <cellStyle name="强调文字颜色 2 2 2 2" xfId="3270"/>
    <cellStyle name="强调文字颜色 2 2 2 3" xfId="3271"/>
    <cellStyle name="强调文字颜色 2 2 2 4" xfId="3272"/>
    <cellStyle name="强调文字颜色 2 2 3" xfId="3273"/>
    <cellStyle name="强调文字颜色 2 2 4" xfId="3274"/>
    <cellStyle name="强调文字颜色 2 2 5" xfId="3275"/>
    <cellStyle name="强调文字颜色 2 3" xfId="3276"/>
    <cellStyle name="强调文字颜色 2 3 2" xfId="3277"/>
    <cellStyle name="强调文字颜色 2 3 2 2" xfId="3278"/>
    <cellStyle name="强调文字颜色 2 3 3" xfId="3279"/>
    <cellStyle name="强调文字颜色 2 4" xfId="3280"/>
    <cellStyle name="强调文字颜色 2 4 2" xfId="3281"/>
    <cellStyle name="强调文字颜色 3 2" xfId="3282"/>
    <cellStyle name="强调文字颜色 3 2 2" xfId="3283"/>
    <cellStyle name="强调文字颜色 3 2 2 2" xfId="3284"/>
    <cellStyle name="强调文字颜色 3 2 2 3" xfId="3285"/>
    <cellStyle name="强调文字颜色 3 2 2 4" xfId="3286"/>
    <cellStyle name="强调文字颜色 3 2 3" xfId="3287"/>
    <cellStyle name="强调文字颜色 3 2 4" xfId="3288"/>
    <cellStyle name="强调文字颜色 3 2 5" xfId="3289"/>
    <cellStyle name="强调文字颜色 3 3" xfId="3290"/>
    <cellStyle name="强调文字颜色 3 3 2" xfId="3291"/>
    <cellStyle name="强调文字颜色 3 3 2 2" xfId="3292"/>
    <cellStyle name="强调文字颜色 3 3 3" xfId="3293"/>
    <cellStyle name="强调文字颜色 3 4" xfId="3294"/>
    <cellStyle name="强调文字颜色 3 4 2" xfId="3295"/>
    <cellStyle name="强调文字颜色 4 2" xfId="3296"/>
    <cellStyle name="强调文字颜色 4 2 2" xfId="3297"/>
    <cellStyle name="强调文字颜色 4 2 2 2" xfId="3298"/>
    <cellStyle name="强调文字颜色 4 2 2 3" xfId="3299"/>
    <cellStyle name="强调文字颜色 4 2 2 4" xfId="3300"/>
    <cellStyle name="强调文字颜色 4 2 3" xfId="3301"/>
    <cellStyle name="强调文字颜色 4 2 4" xfId="3302"/>
    <cellStyle name="强调文字颜色 4 2 5" xfId="3303"/>
    <cellStyle name="强调文字颜色 4 3" xfId="3304"/>
    <cellStyle name="强调文字颜色 4 3 2" xfId="3305"/>
    <cellStyle name="强调文字颜色 4 3 2 2" xfId="3306"/>
    <cellStyle name="强调文字颜色 4 3 3" xfId="3307"/>
    <cellStyle name="强调文字颜色 4 4" xfId="3308"/>
    <cellStyle name="强调文字颜色 4 4 2" xfId="3309"/>
    <cellStyle name="强调文字颜色 5 2" xfId="3310"/>
    <cellStyle name="强调文字颜色 5 2 2" xfId="3311"/>
    <cellStyle name="强调文字颜色 5 2 2 2" xfId="3312"/>
    <cellStyle name="强调文字颜色 5 2 2 3" xfId="3313"/>
    <cellStyle name="强调文字颜色 5 2 2 4" xfId="3314"/>
    <cellStyle name="强调文字颜色 5 2 3" xfId="3315"/>
    <cellStyle name="强调文字颜色 5 2 4" xfId="3316"/>
    <cellStyle name="强调文字颜色 5 2 5" xfId="3317"/>
    <cellStyle name="强调文字颜色 5 3" xfId="3318"/>
    <cellStyle name="强调文字颜色 5 3 2" xfId="3319"/>
    <cellStyle name="强调文字颜色 5 3 2 2" xfId="3320"/>
    <cellStyle name="强调文字颜色 5 3 3" xfId="3321"/>
    <cellStyle name="强调文字颜色 5 4" xfId="3322"/>
    <cellStyle name="强调文字颜色 5 4 2" xfId="3323"/>
    <cellStyle name="强调文字颜色 6 2" xfId="3324"/>
    <cellStyle name="强调文字颜色 6 2 2" xfId="3325"/>
    <cellStyle name="强调文字颜色 6 2 2 2" xfId="3326"/>
    <cellStyle name="强调文字颜色 6 2 2 3" xfId="3327"/>
    <cellStyle name="强调文字颜色 6 2 2 4" xfId="3328"/>
    <cellStyle name="强调文字颜色 6 2 3" xfId="3329"/>
    <cellStyle name="强调文字颜色 6 2 4" xfId="3330"/>
    <cellStyle name="强调文字颜色 6 2 5" xfId="3331"/>
    <cellStyle name="强调文字颜色 6 3" xfId="3332"/>
    <cellStyle name="强调文字颜色 6 3 2" xfId="3333"/>
    <cellStyle name="强调文字颜色 6 3 2 2" xfId="3334"/>
    <cellStyle name="强调文字颜色 6 3 3" xfId="3335"/>
    <cellStyle name="强调文字颜色 6 4" xfId="3336"/>
    <cellStyle name="强调文字颜色 6 4 2" xfId="3337"/>
    <cellStyle name="适中 2" xfId="3338"/>
    <cellStyle name="适中 2 2" xfId="3339"/>
    <cellStyle name="适中 2 2 2" xfId="3340"/>
    <cellStyle name="适中 2 2 3" xfId="3341"/>
    <cellStyle name="适中 2 2 4" xfId="3342"/>
    <cellStyle name="适中 2 3" xfId="3343"/>
    <cellStyle name="适中 2 4" xfId="3344"/>
    <cellStyle name="适中 2 5" xfId="3345"/>
    <cellStyle name="适中 3" xfId="3346"/>
    <cellStyle name="适中 3 2" xfId="3347"/>
    <cellStyle name="适中 3 2 2" xfId="3348"/>
    <cellStyle name="适中 3 3" xfId="3349"/>
    <cellStyle name="适中 4" xfId="3350"/>
    <cellStyle name="适中 4 2" xfId="3351"/>
    <cellStyle name="输出 2" xfId="3352"/>
    <cellStyle name="输出 2 2" xfId="3353"/>
    <cellStyle name="输出 2 2 2" xfId="3354"/>
    <cellStyle name="输出 2 2 3" xfId="3355"/>
    <cellStyle name="输出 2 2 4" xfId="3356"/>
    <cellStyle name="输出 2 3" xfId="3357"/>
    <cellStyle name="输出 2 4" xfId="3358"/>
    <cellStyle name="输出 2 5" xfId="3359"/>
    <cellStyle name="输出 3" xfId="3360"/>
    <cellStyle name="输出 3 2" xfId="3361"/>
    <cellStyle name="输出 3 2 2" xfId="3362"/>
    <cellStyle name="输出 3 3" xfId="3363"/>
    <cellStyle name="输出 4" xfId="3364"/>
    <cellStyle name="输出 4 2" xfId="3365"/>
    <cellStyle name="输入 2" xfId="3366"/>
    <cellStyle name="输入 2 2" xfId="3367"/>
    <cellStyle name="输入 2 2 2" xfId="3368"/>
    <cellStyle name="输入 2 2 3" xfId="3369"/>
    <cellStyle name="输入 2 2 4" xfId="3370"/>
    <cellStyle name="输入 2 3" xfId="3371"/>
    <cellStyle name="输入 2 4" xfId="3372"/>
    <cellStyle name="输入 2 5" xfId="3373"/>
    <cellStyle name="输入 3" xfId="3374"/>
    <cellStyle name="输入 3 2" xfId="3375"/>
    <cellStyle name="输入 3 2 2" xfId="3376"/>
    <cellStyle name="输入 3 3" xfId="3377"/>
    <cellStyle name="输入 4" xfId="3378"/>
    <cellStyle name="输入 4 2" xfId="3379"/>
    <cellStyle name="注释 2" xfId="3380"/>
    <cellStyle name="注释 2 2" xfId="3381"/>
    <cellStyle name="注释 2 2 2" xfId="3382"/>
    <cellStyle name="注释 2 2 3" xfId="3383"/>
    <cellStyle name="注释 2 2 4" xfId="3384"/>
    <cellStyle name="注释 2 2 5" xfId="3385"/>
    <cellStyle name="注释 2 3" xfId="3386"/>
    <cellStyle name="注释 2 4" xfId="3387"/>
    <cellStyle name="注释 2 5" xfId="3388"/>
    <cellStyle name="注释 2 6" xfId="3389"/>
    <cellStyle name="注释 3" xfId="3390"/>
    <cellStyle name="注释 3 2" xfId="3391"/>
    <cellStyle name="注释 3 2 2" xfId="3392"/>
    <cellStyle name="注释 3 2 3" xfId="3393"/>
    <cellStyle name="注释 3 3" xfId="3394"/>
    <cellStyle name="注释 3 4" xfId="3395"/>
    <cellStyle name="注释 4" xfId="3396"/>
    <cellStyle name="注释 4 2" xfId="3397"/>
    <cellStyle name="注释 4 3" xfId="339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3E4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2"/>
  <sheetViews>
    <sheetView showZeros="0" zoomScaleNormal="100" zoomScaleSheetLayoutView="98" workbookViewId="0">
      <pane ySplit="5" topLeftCell="A6" activePane="bottomLeft" state="frozen"/>
      <selection activeCell="B1" sqref="B1"/>
      <selection pane="bottomLeft" activeCell="M14" sqref="M14"/>
    </sheetView>
  </sheetViews>
  <sheetFormatPr defaultColWidth="9" defaultRowHeight="14.25"/>
  <cols>
    <col min="1" max="1" width="4.25" style="1" customWidth="1"/>
    <col min="2" max="2" width="6.5" style="1" customWidth="1"/>
    <col min="3" max="3" width="31.125" style="1" customWidth="1"/>
    <col min="4" max="4" width="9.125" style="1" customWidth="1"/>
    <col min="5" max="12" width="5.25" style="1" customWidth="1"/>
    <col min="13" max="13" width="5" style="1" customWidth="1"/>
    <col min="14" max="17" width="4.75" style="1" customWidth="1"/>
    <col min="18" max="18" width="21.5" style="1" customWidth="1"/>
    <col min="19" max="19" width="6.5" style="1" hidden="1" customWidth="1"/>
    <col min="20" max="20" width="12.375" style="1" hidden="1" customWidth="1"/>
    <col min="21" max="21" width="6.375" style="1" hidden="1" customWidth="1"/>
    <col min="22" max="22" width="12.125" style="1" hidden="1" customWidth="1"/>
    <col min="23" max="23" width="24.375" style="1" customWidth="1"/>
    <col min="24" max="16384" width="9" style="1"/>
  </cols>
  <sheetData>
    <row r="1" spans="1:23" ht="30.95" customHeight="1">
      <c r="A1" s="355" t="s">
        <v>347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</row>
    <row r="2" spans="1:23" s="30" customFormat="1" ht="20.25" customHeight="1">
      <c r="A2" s="348" t="s">
        <v>0</v>
      </c>
      <c r="B2" s="348" t="s">
        <v>20</v>
      </c>
      <c r="C2" s="348" t="s">
        <v>307</v>
      </c>
      <c r="D2" s="348" t="s">
        <v>1</v>
      </c>
      <c r="E2" s="351" t="s">
        <v>308</v>
      </c>
      <c r="F2" s="352"/>
      <c r="G2" s="352"/>
      <c r="H2" s="352"/>
      <c r="I2" s="352"/>
      <c r="J2" s="352"/>
      <c r="K2" s="352"/>
      <c r="L2" s="353"/>
      <c r="M2" s="348" t="s">
        <v>2</v>
      </c>
      <c r="N2" s="348" t="s">
        <v>3</v>
      </c>
      <c r="O2" s="348"/>
      <c r="P2" s="348"/>
      <c r="Q2" s="348"/>
      <c r="R2" s="348" t="s">
        <v>4</v>
      </c>
      <c r="S2" s="348" t="s">
        <v>5</v>
      </c>
      <c r="T2" s="348" t="s">
        <v>6</v>
      </c>
      <c r="U2" s="348" t="s">
        <v>7</v>
      </c>
      <c r="V2" s="348" t="s">
        <v>8</v>
      </c>
      <c r="W2" s="348" t="s">
        <v>9</v>
      </c>
    </row>
    <row r="3" spans="1:23" s="30" customFormat="1" ht="19.5" customHeight="1">
      <c r="A3" s="348"/>
      <c r="B3" s="348"/>
      <c r="C3" s="348"/>
      <c r="D3" s="348"/>
      <c r="E3" s="348" t="s">
        <v>346</v>
      </c>
      <c r="F3" s="348" t="s">
        <v>178</v>
      </c>
      <c r="G3" s="348" t="s">
        <v>177</v>
      </c>
      <c r="H3" s="348" t="s">
        <v>16</v>
      </c>
      <c r="I3" s="348" t="s">
        <v>17</v>
      </c>
      <c r="J3" s="348" t="s">
        <v>11</v>
      </c>
      <c r="K3" s="348"/>
      <c r="L3" s="348"/>
      <c r="M3" s="348"/>
      <c r="N3" s="348" t="s">
        <v>18</v>
      </c>
      <c r="O3" s="348"/>
      <c r="P3" s="348" t="s">
        <v>19</v>
      </c>
      <c r="Q3" s="348"/>
      <c r="R3" s="348"/>
      <c r="S3" s="348"/>
      <c r="T3" s="348"/>
      <c r="U3" s="348"/>
      <c r="V3" s="348"/>
      <c r="W3" s="348"/>
    </row>
    <row r="4" spans="1:23" s="30" customFormat="1" ht="24" customHeight="1">
      <c r="A4" s="348"/>
      <c r="B4" s="348"/>
      <c r="C4" s="348"/>
      <c r="D4" s="348"/>
      <c r="E4" s="348"/>
      <c r="F4" s="348"/>
      <c r="G4" s="348"/>
      <c r="H4" s="348"/>
      <c r="I4" s="348"/>
      <c r="J4" s="9" t="s">
        <v>10</v>
      </c>
      <c r="K4" s="9" t="s">
        <v>12</v>
      </c>
      <c r="L4" s="9" t="s">
        <v>13</v>
      </c>
      <c r="M4" s="348"/>
      <c r="N4" s="9" t="s">
        <v>14</v>
      </c>
      <c r="O4" s="9" t="s">
        <v>15</v>
      </c>
      <c r="P4" s="9" t="s">
        <v>14</v>
      </c>
      <c r="Q4" s="9" t="s">
        <v>15</v>
      </c>
      <c r="R4" s="348"/>
      <c r="S4" s="348"/>
      <c r="T4" s="348"/>
      <c r="U4" s="348"/>
      <c r="V4" s="348"/>
      <c r="W4" s="348"/>
    </row>
    <row r="5" spans="1:23" s="30" customFormat="1" ht="25.5" customHeight="1">
      <c r="A5" s="16"/>
      <c r="B5" s="9"/>
      <c r="C5" s="29" t="s">
        <v>342</v>
      </c>
      <c r="D5" s="9"/>
      <c r="E5" s="9">
        <f t="shared" ref="E5:L5" si="0">SUM(E6:E91)</f>
        <v>39713</v>
      </c>
      <c r="F5" s="9">
        <f t="shared" si="0"/>
        <v>9502</v>
      </c>
      <c r="G5" s="9">
        <f t="shared" si="0"/>
        <v>126</v>
      </c>
      <c r="H5" s="9">
        <f t="shared" si="0"/>
        <v>16491</v>
      </c>
      <c r="I5" s="9">
        <f t="shared" si="0"/>
        <v>11833</v>
      </c>
      <c r="J5" s="9">
        <f t="shared" si="0"/>
        <v>1761</v>
      </c>
      <c r="K5" s="9">
        <f t="shared" si="0"/>
        <v>694</v>
      </c>
      <c r="L5" s="9">
        <f t="shared" si="0"/>
        <v>1067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s="30" customFormat="1" ht="25.5" customHeight="1">
      <c r="A6" s="2">
        <v>1</v>
      </c>
      <c r="B6" s="9" t="s">
        <v>344</v>
      </c>
      <c r="C6" s="31" t="s">
        <v>315</v>
      </c>
      <c r="D6" s="9" t="s">
        <v>345</v>
      </c>
      <c r="E6" s="9">
        <f>F6+G6+H6+I6+J6</f>
        <v>198</v>
      </c>
      <c r="F6" s="32"/>
      <c r="G6" s="16"/>
      <c r="H6" s="32">
        <v>198</v>
      </c>
      <c r="I6" s="32"/>
      <c r="J6" s="32">
        <f t="shared" ref="J6:J14" si="1">K6+L6</f>
        <v>0</v>
      </c>
      <c r="K6" s="32"/>
      <c r="L6" s="33"/>
      <c r="M6" s="2" t="s">
        <v>23</v>
      </c>
      <c r="N6" s="3">
        <v>1400</v>
      </c>
      <c r="O6" s="3">
        <v>400</v>
      </c>
      <c r="P6" s="4"/>
      <c r="Q6" s="4"/>
      <c r="R6" s="3" t="s">
        <v>746</v>
      </c>
      <c r="S6" s="5" t="s">
        <v>210</v>
      </c>
      <c r="T6" s="5">
        <v>18640416015</v>
      </c>
      <c r="U6" s="5" t="s">
        <v>210</v>
      </c>
      <c r="V6" s="5">
        <v>18640416015</v>
      </c>
      <c r="W6" s="6"/>
    </row>
    <row r="7" spans="1:23" s="30" customFormat="1" ht="25.5" customHeight="1">
      <c r="A7" s="9">
        <v>2</v>
      </c>
      <c r="B7" s="9" t="s">
        <v>316</v>
      </c>
      <c r="C7" s="31" t="s">
        <v>211</v>
      </c>
      <c r="D7" s="9" t="s">
        <v>345</v>
      </c>
      <c r="E7" s="50">
        <f t="shared" ref="E7:E70" si="2">F7+G7+H7+I7+J7</f>
        <v>80</v>
      </c>
      <c r="F7" s="32"/>
      <c r="G7" s="9"/>
      <c r="H7" s="32"/>
      <c r="I7" s="32">
        <v>80</v>
      </c>
      <c r="J7" s="32">
        <f t="shared" si="1"/>
        <v>0</v>
      </c>
      <c r="K7" s="32"/>
      <c r="L7" s="33"/>
      <c r="M7" s="2" t="s">
        <v>23</v>
      </c>
      <c r="N7" s="7"/>
      <c r="O7" s="7"/>
      <c r="P7" s="4">
        <v>21000</v>
      </c>
      <c r="Q7" s="4">
        <v>1000</v>
      </c>
      <c r="R7" s="3" t="s">
        <v>747</v>
      </c>
      <c r="S7" s="5" t="s">
        <v>154</v>
      </c>
      <c r="T7" s="5">
        <v>23780210</v>
      </c>
      <c r="U7" s="5" t="s">
        <v>155</v>
      </c>
      <c r="V7" s="5">
        <v>13889100522</v>
      </c>
      <c r="W7" s="8" t="s">
        <v>156</v>
      </c>
    </row>
    <row r="8" spans="1:23" s="30" customFormat="1" ht="25.5" customHeight="1">
      <c r="A8" s="2">
        <v>3</v>
      </c>
      <c r="B8" s="9" t="s">
        <v>344</v>
      </c>
      <c r="C8" s="31" t="s">
        <v>203</v>
      </c>
      <c r="D8" s="9" t="s">
        <v>345</v>
      </c>
      <c r="E8" s="50">
        <f t="shared" si="2"/>
        <v>114</v>
      </c>
      <c r="F8" s="32"/>
      <c r="G8" s="16"/>
      <c r="H8" s="32"/>
      <c r="I8" s="32"/>
      <c r="J8" s="32">
        <f t="shared" si="1"/>
        <v>114</v>
      </c>
      <c r="K8" s="32"/>
      <c r="L8" s="33">
        <v>114</v>
      </c>
      <c r="M8" s="2" t="s">
        <v>23</v>
      </c>
      <c r="N8" s="3">
        <v>1400</v>
      </c>
      <c r="O8" s="3">
        <v>400</v>
      </c>
      <c r="P8" s="4"/>
      <c r="Q8" s="4"/>
      <c r="R8" s="3" t="s">
        <v>207</v>
      </c>
      <c r="S8" s="5" t="s">
        <v>208</v>
      </c>
      <c r="T8" s="5">
        <v>15841322555</v>
      </c>
      <c r="U8" s="5" t="s">
        <v>209</v>
      </c>
      <c r="V8" s="5">
        <v>18640015506</v>
      </c>
      <c r="W8" s="6"/>
    </row>
    <row r="9" spans="1:23" s="30" customFormat="1" ht="25.5" customHeight="1">
      <c r="A9" s="9">
        <v>4</v>
      </c>
      <c r="B9" s="9" t="s">
        <v>316</v>
      </c>
      <c r="C9" s="9" t="s">
        <v>312</v>
      </c>
      <c r="D9" s="9" t="s">
        <v>345</v>
      </c>
      <c r="E9" s="50">
        <f t="shared" si="2"/>
        <v>120</v>
      </c>
      <c r="F9" s="9"/>
      <c r="G9" s="9"/>
      <c r="H9" s="9"/>
      <c r="I9" s="9">
        <v>120</v>
      </c>
      <c r="J9" s="32">
        <f t="shared" si="1"/>
        <v>0</v>
      </c>
      <c r="K9" s="34"/>
      <c r="L9" s="9"/>
      <c r="M9" s="2" t="s">
        <v>25</v>
      </c>
      <c r="N9" s="3"/>
      <c r="O9" s="9"/>
      <c r="P9" s="9">
        <v>30000</v>
      </c>
      <c r="Q9" s="9">
        <v>5000</v>
      </c>
      <c r="R9" s="7" t="s">
        <v>179</v>
      </c>
      <c r="S9" s="10" t="s">
        <v>180</v>
      </c>
      <c r="T9" s="10">
        <v>18909885477</v>
      </c>
      <c r="U9" s="10" t="s">
        <v>181</v>
      </c>
      <c r="V9" s="10">
        <v>15842386535</v>
      </c>
      <c r="W9" s="9"/>
    </row>
    <row r="10" spans="1:23" s="30" customFormat="1" ht="25.5" customHeight="1">
      <c r="A10" s="348">
        <v>5</v>
      </c>
      <c r="B10" s="348" t="s">
        <v>344</v>
      </c>
      <c r="C10" s="35" t="s">
        <v>152</v>
      </c>
      <c r="D10" s="348" t="s">
        <v>345</v>
      </c>
      <c r="E10" s="50">
        <f t="shared" si="2"/>
        <v>756</v>
      </c>
      <c r="F10" s="32"/>
      <c r="G10" s="9"/>
      <c r="H10" s="32">
        <f>672+36</f>
        <v>708</v>
      </c>
      <c r="I10" s="32"/>
      <c r="J10" s="32">
        <f t="shared" si="1"/>
        <v>48</v>
      </c>
      <c r="K10" s="32">
        <v>15</v>
      </c>
      <c r="L10" s="32">
        <v>33</v>
      </c>
      <c r="M10" s="31" t="s">
        <v>23</v>
      </c>
      <c r="N10" s="31">
        <v>1400</v>
      </c>
      <c r="O10" s="31">
        <v>200</v>
      </c>
      <c r="P10" s="31"/>
      <c r="Q10" s="31"/>
      <c r="R10" s="7" t="s">
        <v>182</v>
      </c>
      <c r="S10" s="348" t="s">
        <v>153</v>
      </c>
      <c r="T10" s="348">
        <v>13840420666</v>
      </c>
      <c r="U10" s="348" t="s">
        <v>176</v>
      </c>
      <c r="V10" s="348">
        <v>18900919927</v>
      </c>
      <c r="W10" s="9"/>
    </row>
    <row r="11" spans="1:23" s="30" customFormat="1" ht="25.5" customHeight="1">
      <c r="A11" s="348"/>
      <c r="B11" s="348"/>
      <c r="C11" s="35" t="s">
        <v>213</v>
      </c>
      <c r="D11" s="348"/>
      <c r="E11" s="50">
        <f t="shared" si="2"/>
        <v>90</v>
      </c>
      <c r="F11" s="32"/>
      <c r="G11" s="9"/>
      <c r="H11" s="32">
        <v>90</v>
      </c>
      <c r="I11" s="32"/>
      <c r="J11" s="32">
        <f t="shared" si="1"/>
        <v>0</v>
      </c>
      <c r="K11" s="32"/>
      <c r="L11" s="32"/>
      <c r="M11" s="31" t="s">
        <v>23</v>
      </c>
      <c r="N11" s="31">
        <v>58000</v>
      </c>
      <c r="O11" s="31">
        <v>800</v>
      </c>
      <c r="P11" s="31"/>
      <c r="Q11" s="31"/>
      <c r="R11" s="7" t="s">
        <v>183</v>
      </c>
      <c r="S11" s="348"/>
      <c r="T11" s="348"/>
      <c r="U11" s="348"/>
      <c r="V11" s="348"/>
      <c r="W11" s="9"/>
    </row>
    <row r="12" spans="1:23" s="30" customFormat="1" ht="25.5" customHeight="1">
      <c r="A12" s="348">
        <v>6</v>
      </c>
      <c r="B12" s="348" t="s">
        <v>344</v>
      </c>
      <c r="C12" s="36" t="s">
        <v>313</v>
      </c>
      <c r="D12" s="354" t="s">
        <v>345</v>
      </c>
      <c r="E12" s="50">
        <f t="shared" si="2"/>
        <v>240</v>
      </c>
      <c r="F12" s="32"/>
      <c r="G12" s="9"/>
      <c r="H12" s="32">
        <v>222</v>
      </c>
      <c r="I12" s="32"/>
      <c r="J12" s="32">
        <f t="shared" si="1"/>
        <v>18</v>
      </c>
      <c r="K12" s="32">
        <v>18</v>
      </c>
      <c r="L12" s="33"/>
      <c r="M12" s="2" t="s">
        <v>23</v>
      </c>
      <c r="N12" s="11">
        <v>1400</v>
      </c>
      <c r="O12" s="11">
        <v>400</v>
      </c>
      <c r="P12" s="11"/>
      <c r="Q12" s="11"/>
      <c r="R12" s="358" t="s">
        <v>748</v>
      </c>
      <c r="S12" s="358" t="s">
        <v>127</v>
      </c>
      <c r="T12" s="4">
        <v>18809800098</v>
      </c>
      <c r="U12" s="4" t="s">
        <v>128</v>
      </c>
      <c r="V12" s="4">
        <v>13840411665</v>
      </c>
      <c r="W12" s="12"/>
    </row>
    <row r="13" spans="1:23" s="30" customFormat="1" ht="25.5" customHeight="1">
      <c r="A13" s="348"/>
      <c r="B13" s="348"/>
      <c r="C13" s="36" t="s">
        <v>314</v>
      </c>
      <c r="D13" s="354"/>
      <c r="E13" s="50">
        <f t="shared" si="2"/>
        <v>40</v>
      </c>
      <c r="F13" s="32"/>
      <c r="G13" s="9"/>
      <c r="H13" s="32">
        <v>40</v>
      </c>
      <c r="I13" s="32"/>
      <c r="J13" s="32">
        <f t="shared" si="1"/>
        <v>0</v>
      </c>
      <c r="K13" s="33"/>
      <c r="L13" s="33"/>
      <c r="M13" s="2" t="s">
        <v>31</v>
      </c>
      <c r="N13" s="4">
        <v>1400</v>
      </c>
      <c r="O13" s="13">
        <v>400</v>
      </c>
      <c r="P13" s="13"/>
      <c r="Q13" s="13"/>
      <c r="R13" s="358"/>
      <c r="S13" s="358"/>
      <c r="T13" s="4">
        <v>18809800098</v>
      </c>
      <c r="U13" s="4" t="s">
        <v>128</v>
      </c>
      <c r="V13" s="4">
        <v>13840411665</v>
      </c>
      <c r="W13" s="12"/>
    </row>
    <row r="14" spans="1:23" s="30" customFormat="1" ht="25.5" customHeight="1">
      <c r="A14" s="348"/>
      <c r="B14" s="348"/>
      <c r="C14" s="36" t="s">
        <v>317</v>
      </c>
      <c r="D14" s="354"/>
      <c r="E14" s="50">
        <f t="shared" si="2"/>
        <v>60</v>
      </c>
      <c r="F14" s="32"/>
      <c r="G14" s="9"/>
      <c r="H14" s="32">
        <v>60</v>
      </c>
      <c r="I14" s="32"/>
      <c r="J14" s="32">
        <f t="shared" si="1"/>
        <v>0</v>
      </c>
      <c r="K14" s="32"/>
      <c r="L14" s="32"/>
      <c r="M14" s="2" t="s">
        <v>23</v>
      </c>
      <c r="N14" s="4">
        <v>39800</v>
      </c>
      <c r="O14" s="14" t="s">
        <v>129</v>
      </c>
      <c r="P14" s="4"/>
      <c r="Q14" s="4"/>
      <c r="R14" s="358"/>
      <c r="S14" s="358"/>
      <c r="T14" s="4">
        <v>18809800098</v>
      </c>
      <c r="U14" s="4" t="s">
        <v>128</v>
      </c>
      <c r="V14" s="4">
        <v>13840411665</v>
      </c>
      <c r="W14" s="12" t="s">
        <v>742</v>
      </c>
    </row>
    <row r="15" spans="1:23" s="30" customFormat="1" ht="25.5" customHeight="1">
      <c r="A15" s="2">
        <v>7</v>
      </c>
      <c r="B15" s="9" t="s">
        <v>343</v>
      </c>
      <c r="C15" s="37" t="s">
        <v>318</v>
      </c>
      <c r="D15" s="2" t="s">
        <v>345</v>
      </c>
      <c r="E15" s="50">
        <f t="shared" si="2"/>
        <v>250</v>
      </c>
      <c r="F15" s="32">
        <v>168</v>
      </c>
      <c r="G15" s="32"/>
      <c r="H15" s="32">
        <v>54</v>
      </c>
      <c r="I15" s="32"/>
      <c r="J15" s="32">
        <v>28</v>
      </c>
      <c r="K15" s="32">
        <v>18</v>
      </c>
      <c r="L15" s="33">
        <v>10</v>
      </c>
      <c r="M15" s="2" t="s">
        <v>133</v>
      </c>
      <c r="N15" s="7">
        <v>1400</v>
      </c>
      <c r="O15" s="7">
        <v>200</v>
      </c>
      <c r="P15" s="11"/>
      <c r="Q15" s="11"/>
      <c r="R15" s="7" t="s">
        <v>749</v>
      </c>
      <c r="S15" s="10" t="s">
        <v>157</v>
      </c>
      <c r="T15" s="10">
        <v>15640320058</v>
      </c>
      <c r="U15" s="10" t="s">
        <v>158</v>
      </c>
      <c r="V15" s="10">
        <v>13889365922</v>
      </c>
      <c r="W15" s="12" t="s">
        <v>212</v>
      </c>
    </row>
    <row r="16" spans="1:23" s="30" customFormat="1" ht="25.5" customHeight="1">
      <c r="A16" s="2">
        <v>8</v>
      </c>
      <c r="B16" s="9" t="s">
        <v>343</v>
      </c>
      <c r="C16" s="37" t="s">
        <v>319</v>
      </c>
      <c r="D16" s="2" t="s">
        <v>22</v>
      </c>
      <c r="E16" s="50">
        <f t="shared" si="2"/>
        <v>744</v>
      </c>
      <c r="F16" s="32">
        <v>515</v>
      </c>
      <c r="G16" s="9">
        <v>9</v>
      </c>
      <c r="H16" s="32">
        <v>220</v>
      </c>
      <c r="I16" s="32"/>
      <c r="J16" s="32">
        <f t="shared" ref="J16:J34" si="3">K16+L16</f>
        <v>0</v>
      </c>
      <c r="K16" s="32"/>
      <c r="L16" s="33"/>
      <c r="M16" s="2" t="s">
        <v>23</v>
      </c>
      <c r="N16" s="4">
        <v>1400</v>
      </c>
      <c r="O16" s="11"/>
      <c r="P16" s="11"/>
      <c r="Q16" s="11"/>
      <c r="R16" s="4" t="s">
        <v>184</v>
      </c>
      <c r="S16" s="11" t="s">
        <v>214</v>
      </c>
      <c r="T16" s="15">
        <v>13909831739</v>
      </c>
      <c r="U16" s="11" t="s">
        <v>21</v>
      </c>
      <c r="V16" s="11">
        <v>18624098880</v>
      </c>
      <c r="W16" s="9"/>
    </row>
    <row r="17" spans="1:23" s="30" customFormat="1" ht="25.5" customHeight="1">
      <c r="A17" s="2">
        <v>9</v>
      </c>
      <c r="B17" s="9" t="s">
        <v>343</v>
      </c>
      <c r="C17" s="37" t="s">
        <v>335</v>
      </c>
      <c r="D17" s="2" t="s">
        <v>22</v>
      </c>
      <c r="E17" s="50">
        <f t="shared" si="2"/>
        <v>514</v>
      </c>
      <c r="F17" s="32">
        <v>354</v>
      </c>
      <c r="G17" s="9">
        <v>9</v>
      </c>
      <c r="H17" s="32">
        <v>145</v>
      </c>
      <c r="I17" s="32"/>
      <c r="J17" s="32">
        <f t="shared" si="3"/>
        <v>6</v>
      </c>
      <c r="K17" s="33">
        <v>6</v>
      </c>
      <c r="L17" s="33"/>
      <c r="M17" s="2" t="s">
        <v>23</v>
      </c>
      <c r="N17" s="4">
        <v>1400</v>
      </c>
      <c r="O17" s="13"/>
      <c r="P17" s="13"/>
      <c r="Q17" s="13"/>
      <c r="R17" s="9" t="s">
        <v>185</v>
      </c>
      <c r="S17" s="15" t="s">
        <v>26</v>
      </c>
      <c r="T17" s="15">
        <v>17702480678</v>
      </c>
      <c r="U17" s="15" t="s">
        <v>215</v>
      </c>
      <c r="V17" s="11">
        <v>13322405533</v>
      </c>
      <c r="W17" s="9"/>
    </row>
    <row r="18" spans="1:23" s="30" customFormat="1" ht="25.5" customHeight="1">
      <c r="A18" s="2">
        <v>10</v>
      </c>
      <c r="B18" s="9" t="s">
        <v>343</v>
      </c>
      <c r="C18" s="37" t="s">
        <v>320</v>
      </c>
      <c r="D18" s="2" t="s">
        <v>22</v>
      </c>
      <c r="E18" s="50">
        <f t="shared" si="2"/>
        <v>529</v>
      </c>
      <c r="F18" s="32">
        <v>364</v>
      </c>
      <c r="G18" s="9">
        <v>9</v>
      </c>
      <c r="H18" s="32">
        <v>131</v>
      </c>
      <c r="I18" s="32"/>
      <c r="J18" s="32">
        <f t="shared" si="3"/>
        <v>25</v>
      </c>
      <c r="K18" s="32">
        <v>25</v>
      </c>
      <c r="L18" s="32"/>
      <c r="M18" s="2" t="s">
        <v>23</v>
      </c>
      <c r="N18" s="4">
        <v>1400</v>
      </c>
      <c r="O18" s="7"/>
      <c r="P18" s="4"/>
      <c r="Q18" s="4"/>
      <c r="R18" s="7" t="s">
        <v>186</v>
      </c>
      <c r="S18" s="10" t="s">
        <v>216</v>
      </c>
      <c r="T18" s="10">
        <v>23216307</v>
      </c>
      <c r="U18" s="10" t="s">
        <v>217</v>
      </c>
      <c r="V18" s="10">
        <v>13019331630</v>
      </c>
      <c r="W18" s="8" t="s">
        <v>222</v>
      </c>
    </row>
    <row r="19" spans="1:23" s="30" customFormat="1" ht="25.5" customHeight="1">
      <c r="A19" s="2">
        <v>11</v>
      </c>
      <c r="B19" s="9" t="s">
        <v>343</v>
      </c>
      <c r="C19" s="37" t="s">
        <v>321</v>
      </c>
      <c r="D19" s="2" t="s">
        <v>322</v>
      </c>
      <c r="E19" s="50">
        <f t="shared" si="2"/>
        <v>427</v>
      </c>
      <c r="F19" s="32">
        <v>293</v>
      </c>
      <c r="G19" s="9">
        <v>9</v>
      </c>
      <c r="H19" s="32">
        <v>117</v>
      </c>
      <c r="I19" s="32"/>
      <c r="J19" s="32">
        <f t="shared" si="3"/>
        <v>8</v>
      </c>
      <c r="K19" s="32">
        <v>8</v>
      </c>
      <c r="L19" s="32"/>
      <c r="M19" s="2" t="s">
        <v>49</v>
      </c>
      <c r="N19" s="4">
        <v>1400</v>
      </c>
      <c r="O19" s="7"/>
      <c r="P19" s="4"/>
      <c r="Q19" s="4"/>
      <c r="R19" s="7" t="s">
        <v>750</v>
      </c>
      <c r="S19" s="10" t="s">
        <v>218</v>
      </c>
      <c r="T19" s="10">
        <v>17702480198</v>
      </c>
      <c r="U19" s="10" t="s">
        <v>219</v>
      </c>
      <c r="V19" s="10">
        <v>13840196658</v>
      </c>
      <c r="W19" s="6"/>
    </row>
    <row r="20" spans="1:23" s="30" customFormat="1" ht="25.5" customHeight="1">
      <c r="A20" s="2">
        <v>12</v>
      </c>
      <c r="B20" s="9" t="s">
        <v>343</v>
      </c>
      <c r="C20" s="37" t="s">
        <v>794</v>
      </c>
      <c r="D20" s="2" t="s">
        <v>22</v>
      </c>
      <c r="E20" s="50">
        <f t="shared" si="2"/>
        <v>488</v>
      </c>
      <c r="F20" s="32"/>
      <c r="G20" s="32"/>
      <c r="H20" s="32">
        <v>350</v>
      </c>
      <c r="I20" s="32"/>
      <c r="J20" s="32">
        <f t="shared" si="3"/>
        <v>138</v>
      </c>
      <c r="K20" s="32">
        <v>28</v>
      </c>
      <c r="L20" s="32">
        <v>110</v>
      </c>
      <c r="M20" s="2" t="s">
        <v>23</v>
      </c>
      <c r="N20" s="4">
        <v>1200</v>
      </c>
      <c r="O20" s="7"/>
      <c r="P20" s="4"/>
      <c r="Q20" s="4"/>
      <c r="R20" s="7" t="s">
        <v>751</v>
      </c>
      <c r="S20" s="10" t="s">
        <v>27</v>
      </c>
      <c r="T20" s="10">
        <v>31605358</v>
      </c>
      <c r="U20" s="10" t="s">
        <v>220</v>
      </c>
      <c r="V20" s="10">
        <v>13252815910</v>
      </c>
      <c r="W20" s="16"/>
    </row>
    <row r="21" spans="1:23" s="30" customFormat="1" ht="25.5" customHeight="1">
      <c r="A21" s="2">
        <v>13</v>
      </c>
      <c r="B21" s="9" t="s">
        <v>343</v>
      </c>
      <c r="C21" s="37" t="s">
        <v>795</v>
      </c>
      <c r="D21" s="2" t="s">
        <v>22</v>
      </c>
      <c r="E21" s="50">
        <f t="shared" si="2"/>
        <v>376</v>
      </c>
      <c r="F21" s="32"/>
      <c r="G21" s="38"/>
      <c r="H21" s="32">
        <v>376</v>
      </c>
      <c r="I21" s="32"/>
      <c r="J21" s="32">
        <f t="shared" si="3"/>
        <v>0</v>
      </c>
      <c r="K21" s="32"/>
      <c r="L21" s="32"/>
      <c r="M21" s="2" t="s">
        <v>23</v>
      </c>
      <c r="N21" s="4">
        <v>1200</v>
      </c>
      <c r="O21" s="4"/>
      <c r="P21" s="4"/>
      <c r="Q21" s="4"/>
      <c r="R21" s="4" t="s">
        <v>752</v>
      </c>
      <c r="S21" s="15" t="s">
        <v>24</v>
      </c>
      <c r="T21" s="15">
        <v>13324020919</v>
      </c>
      <c r="U21" s="11" t="s">
        <v>221</v>
      </c>
      <c r="V21" s="11">
        <v>18609831892</v>
      </c>
      <c r="W21" s="16"/>
    </row>
    <row r="22" spans="1:23" s="30" customFormat="1" ht="25.5" customHeight="1">
      <c r="A22" s="2">
        <v>14</v>
      </c>
      <c r="B22" s="9" t="s">
        <v>323</v>
      </c>
      <c r="C22" s="37" t="s">
        <v>324</v>
      </c>
      <c r="D22" s="2" t="s">
        <v>22</v>
      </c>
      <c r="E22" s="50">
        <f t="shared" si="2"/>
        <v>126</v>
      </c>
      <c r="F22" s="32"/>
      <c r="G22" s="32"/>
      <c r="H22" s="32">
        <v>2</v>
      </c>
      <c r="I22" s="32">
        <v>124</v>
      </c>
      <c r="J22" s="32">
        <f t="shared" si="3"/>
        <v>0</v>
      </c>
      <c r="K22" s="32"/>
      <c r="L22" s="32"/>
      <c r="M22" s="2" t="s">
        <v>133</v>
      </c>
      <c r="N22" s="4">
        <v>3500</v>
      </c>
      <c r="O22" s="4">
        <v>1600</v>
      </c>
      <c r="P22" s="4">
        <v>9000</v>
      </c>
      <c r="Q22" s="4">
        <v>1600</v>
      </c>
      <c r="R22" s="4" t="s">
        <v>753</v>
      </c>
      <c r="S22" s="15" t="s">
        <v>29</v>
      </c>
      <c r="T22" s="15">
        <v>16642409777</v>
      </c>
      <c r="U22" s="11" t="s">
        <v>30</v>
      </c>
      <c r="V22" s="11">
        <v>18640488159</v>
      </c>
      <c r="W22" s="6"/>
    </row>
    <row r="23" spans="1:23" s="30" customFormat="1" ht="25.5" customHeight="1">
      <c r="A23" s="2">
        <v>15</v>
      </c>
      <c r="B23" s="9" t="s">
        <v>343</v>
      </c>
      <c r="C23" s="37" t="s">
        <v>34</v>
      </c>
      <c r="D23" s="2" t="s">
        <v>32</v>
      </c>
      <c r="E23" s="50">
        <f t="shared" si="2"/>
        <v>300</v>
      </c>
      <c r="F23" s="32"/>
      <c r="G23" s="32"/>
      <c r="H23" s="32">
        <v>265</v>
      </c>
      <c r="I23" s="32"/>
      <c r="J23" s="32">
        <f t="shared" si="3"/>
        <v>35</v>
      </c>
      <c r="K23" s="32">
        <v>20</v>
      </c>
      <c r="L23" s="32">
        <v>15</v>
      </c>
      <c r="M23" s="2" t="s">
        <v>23</v>
      </c>
      <c r="N23" s="11">
        <v>1200</v>
      </c>
      <c r="O23" s="11"/>
      <c r="P23" s="11"/>
      <c r="Q23" s="11"/>
      <c r="R23" s="4" t="s">
        <v>754</v>
      </c>
      <c r="S23" s="11" t="s">
        <v>35</v>
      </c>
      <c r="T23" s="15">
        <v>13032487217</v>
      </c>
      <c r="U23" s="11" t="s">
        <v>36</v>
      </c>
      <c r="V23" s="11">
        <v>13066607070</v>
      </c>
      <c r="W23" s="16"/>
    </row>
    <row r="24" spans="1:23" s="30" customFormat="1" ht="25.5" customHeight="1">
      <c r="A24" s="2">
        <v>16</v>
      </c>
      <c r="B24" s="9" t="s">
        <v>343</v>
      </c>
      <c r="C24" s="37" t="s">
        <v>42</v>
      </c>
      <c r="D24" s="2" t="s">
        <v>32</v>
      </c>
      <c r="E24" s="50">
        <f t="shared" si="2"/>
        <v>270</v>
      </c>
      <c r="F24" s="32"/>
      <c r="G24" s="32"/>
      <c r="H24" s="32">
        <v>270</v>
      </c>
      <c r="I24" s="32"/>
      <c r="J24" s="32">
        <f t="shared" si="3"/>
        <v>0</v>
      </c>
      <c r="K24" s="32"/>
      <c r="L24" s="32"/>
      <c r="M24" s="2" t="s">
        <v>23</v>
      </c>
      <c r="N24" s="4">
        <v>1200</v>
      </c>
      <c r="O24" s="13"/>
      <c r="P24" s="13"/>
      <c r="Q24" s="13"/>
      <c r="R24" s="9" t="s">
        <v>187</v>
      </c>
      <c r="S24" s="15" t="s">
        <v>227</v>
      </c>
      <c r="T24" s="15">
        <v>13019384017</v>
      </c>
      <c r="U24" s="15" t="s">
        <v>228</v>
      </c>
      <c r="V24" s="11">
        <v>13309884045</v>
      </c>
      <c r="W24" s="16"/>
    </row>
    <row r="25" spans="1:23" s="30" customFormat="1" ht="25.5" customHeight="1">
      <c r="A25" s="2">
        <v>17</v>
      </c>
      <c r="B25" s="9" t="s">
        <v>343</v>
      </c>
      <c r="C25" s="37" t="s">
        <v>124</v>
      </c>
      <c r="D25" s="2" t="s">
        <v>32</v>
      </c>
      <c r="E25" s="50">
        <f t="shared" si="2"/>
        <v>345</v>
      </c>
      <c r="F25" s="32">
        <v>118</v>
      </c>
      <c r="G25" s="9">
        <v>9</v>
      </c>
      <c r="H25" s="32">
        <v>158</v>
      </c>
      <c r="I25" s="32"/>
      <c r="J25" s="32">
        <f t="shared" si="3"/>
        <v>60</v>
      </c>
      <c r="K25" s="32">
        <v>12</v>
      </c>
      <c r="L25" s="32">
        <v>48</v>
      </c>
      <c r="M25" s="2" t="s">
        <v>23</v>
      </c>
      <c r="N25" s="4">
        <v>1400</v>
      </c>
      <c r="O25" s="4"/>
      <c r="P25" s="4"/>
      <c r="Q25" s="4"/>
      <c r="R25" s="9" t="s">
        <v>755</v>
      </c>
      <c r="S25" s="11" t="s">
        <v>39</v>
      </c>
      <c r="T25" s="11">
        <v>13904021182</v>
      </c>
      <c r="U25" s="11" t="s">
        <v>223</v>
      </c>
      <c r="V25" s="11">
        <v>13082486658</v>
      </c>
      <c r="W25" s="12" t="s">
        <v>224</v>
      </c>
    </row>
    <row r="26" spans="1:23" s="30" customFormat="1" ht="25.5" customHeight="1">
      <c r="A26" s="2">
        <v>18</v>
      </c>
      <c r="B26" s="9" t="s">
        <v>343</v>
      </c>
      <c r="C26" s="37" t="s">
        <v>123</v>
      </c>
      <c r="D26" s="2" t="s">
        <v>32</v>
      </c>
      <c r="E26" s="50">
        <f t="shared" si="2"/>
        <v>548</v>
      </c>
      <c r="F26" s="32">
        <v>377</v>
      </c>
      <c r="G26" s="9">
        <v>9</v>
      </c>
      <c r="H26" s="32">
        <v>152</v>
      </c>
      <c r="I26" s="32"/>
      <c r="J26" s="32">
        <f t="shared" si="3"/>
        <v>10</v>
      </c>
      <c r="K26" s="32"/>
      <c r="L26" s="32">
        <v>10</v>
      </c>
      <c r="M26" s="2" t="s">
        <v>23</v>
      </c>
      <c r="N26" s="4">
        <v>1400</v>
      </c>
      <c r="O26" s="4"/>
      <c r="P26" s="4"/>
      <c r="Q26" s="4"/>
      <c r="R26" s="4" t="s">
        <v>756</v>
      </c>
      <c r="S26" s="15" t="s">
        <v>37</v>
      </c>
      <c r="T26" s="15">
        <v>13940471912</v>
      </c>
      <c r="U26" s="11" t="s">
        <v>38</v>
      </c>
      <c r="V26" s="11">
        <v>13998171469</v>
      </c>
      <c r="W26" s="16"/>
    </row>
    <row r="27" spans="1:23" s="30" customFormat="1" ht="25.5" customHeight="1">
      <c r="A27" s="2">
        <v>19</v>
      </c>
      <c r="B27" s="9" t="s">
        <v>343</v>
      </c>
      <c r="C27" s="37" t="s">
        <v>125</v>
      </c>
      <c r="D27" s="2" t="s">
        <v>32</v>
      </c>
      <c r="E27" s="50">
        <f t="shared" si="2"/>
        <v>548</v>
      </c>
      <c r="F27" s="32">
        <v>377</v>
      </c>
      <c r="G27" s="9">
        <v>9</v>
      </c>
      <c r="H27" s="32">
        <v>151</v>
      </c>
      <c r="I27" s="32"/>
      <c r="J27" s="32">
        <f t="shared" si="3"/>
        <v>11</v>
      </c>
      <c r="K27" s="32">
        <v>11</v>
      </c>
      <c r="L27" s="32"/>
      <c r="M27" s="2" t="s">
        <v>23</v>
      </c>
      <c r="N27" s="4">
        <v>1400</v>
      </c>
      <c r="O27" s="4">
        <v>400</v>
      </c>
      <c r="P27" s="4"/>
      <c r="Q27" s="4"/>
      <c r="R27" s="4" t="s">
        <v>188</v>
      </c>
      <c r="S27" s="15" t="s">
        <v>33</v>
      </c>
      <c r="T27" s="15">
        <v>13940002718</v>
      </c>
      <c r="U27" s="11" t="s">
        <v>225</v>
      </c>
      <c r="V27" s="11">
        <v>13002492929</v>
      </c>
      <c r="W27" s="16"/>
    </row>
    <row r="28" spans="1:23" s="30" customFormat="1" ht="25.5" customHeight="1">
      <c r="A28" s="2">
        <v>20</v>
      </c>
      <c r="B28" s="9" t="s">
        <v>343</v>
      </c>
      <c r="C28" s="37" t="s">
        <v>40</v>
      </c>
      <c r="D28" s="2" t="s">
        <v>32</v>
      </c>
      <c r="E28" s="50">
        <f t="shared" si="2"/>
        <v>413</v>
      </c>
      <c r="F28" s="32"/>
      <c r="G28" s="32"/>
      <c r="H28" s="32">
        <v>353</v>
      </c>
      <c r="I28" s="32"/>
      <c r="J28" s="32">
        <f t="shared" si="3"/>
        <v>60</v>
      </c>
      <c r="K28" s="32"/>
      <c r="L28" s="32">
        <v>60</v>
      </c>
      <c r="M28" s="2" t="s">
        <v>23</v>
      </c>
      <c r="N28" s="4">
        <v>1200</v>
      </c>
      <c r="O28" s="4"/>
      <c r="P28" s="4"/>
      <c r="Q28" s="4"/>
      <c r="R28" s="4" t="s">
        <v>189</v>
      </c>
      <c r="S28" s="15" t="s">
        <v>226</v>
      </c>
      <c r="T28" s="15">
        <v>13504003277</v>
      </c>
      <c r="U28" s="11" t="s">
        <v>41</v>
      </c>
      <c r="V28" s="11">
        <v>13840373399</v>
      </c>
      <c r="W28" s="16" t="s">
        <v>792</v>
      </c>
    </row>
    <row r="29" spans="1:23" s="30" customFormat="1" ht="25.5" customHeight="1">
      <c r="A29" s="2">
        <v>21</v>
      </c>
      <c r="B29" s="9" t="s">
        <v>323</v>
      </c>
      <c r="C29" s="37" t="s">
        <v>43</v>
      </c>
      <c r="D29" s="2" t="s">
        <v>32</v>
      </c>
      <c r="E29" s="50">
        <f t="shared" si="2"/>
        <v>400</v>
      </c>
      <c r="F29" s="32"/>
      <c r="G29" s="32"/>
      <c r="H29" s="32">
        <v>10</v>
      </c>
      <c r="I29" s="32">
        <v>390</v>
      </c>
      <c r="J29" s="32">
        <f t="shared" si="3"/>
        <v>0</v>
      </c>
      <c r="K29" s="32"/>
      <c r="L29" s="32"/>
      <c r="M29" s="2" t="s">
        <v>23</v>
      </c>
      <c r="N29" s="4" t="s">
        <v>791</v>
      </c>
      <c r="O29" s="4">
        <v>1600</v>
      </c>
      <c r="P29" s="4">
        <v>10000</v>
      </c>
      <c r="Q29" s="4">
        <v>1600</v>
      </c>
      <c r="R29" s="4" t="s">
        <v>190</v>
      </c>
      <c r="S29" s="15" t="s">
        <v>44</v>
      </c>
      <c r="T29" s="15">
        <v>13604210501</v>
      </c>
      <c r="U29" s="11" t="s">
        <v>45</v>
      </c>
      <c r="V29" s="11">
        <v>13840128545</v>
      </c>
      <c r="W29" s="16"/>
    </row>
    <row r="30" spans="1:23" s="30" customFormat="1" ht="25.5" customHeight="1">
      <c r="A30" s="224">
        <v>22</v>
      </c>
      <c r="B30" s="221" t="s">
        <v>316</v>
      </c>
      <c r="C30" s="37" t="s">
        <v>796</v>
      </c>
      <c r="D30" s="224" t="s">
        <v>32</v>
      </c>
      <c r="E30" s="221">
        <f t="shared" si="2"/>
        <v>150</v>
      </c>
      <c r="F30" s="32"/>
      <c r="G30" s="32"/>
      <c r="H30" s="32"/>
      <c r="I30" s="32">
        <v>150</v>
      </c>
      <c r="J30" s="32">
        <f t="shared" si="3"/>
        <v>0</v>
      </c>
      <c r="K30" s="32"/>
      <c r="L30" s="32"/>
      <c r="M30" s="224" t="s">
        <v>23</v>
      </c>
      <c r="N30" s="222"/>
      <c r="O30" s="222"/>
      <c r="P30" s="222">
        <v>18000</v>
      </c>
      <c r="Q30" s="222"/>
      <c r="R30" s="222" t="s">
        <v>757</v>
      </c>
      <c r="S30" s="15" t="s">
        <v>229</v>
      </c>
      <c r="T30" s="15">
        <v>13066525200</v>
      </c>
      <c r="U30" s="223" t="s">
        <v>230</v>
      </c>
      <c r="V30" s="223">
        <v>13654074416</v>
      </c>
      <c r="W30" s="16"/>
    </row>
    <row r="31" spans="1:23" s="30" customFormat="1" ht="25.5" customHeight="1">
      <c r="A31" s="2">
        <v>23</v>
      </c>
      <c r="B31" s="9" t="s">
        <v>343</v>
      </c>
      <c r="C31" s="37" t="s">
        <v>325</v>
      </c>
      <c r="D31" s="2" t="s">
        <v>46</v>
      </c>
      <c r="E31" s="50">
        <f t="shared" si="2"/>
        <v>482</v>
      </c>
      <c r="F31" s="32">
        <v>331</v>
      </c>
      <c r="G31" s="9">
        <v>9</v>
      </c>
      <c r="H31" s="32">
        <v>142</v>
      </c>
      <c r="I31" s="32"/>
      <c r="J31" s="32">
        <f t="shared" si="3"/>
        <v>0</v>
      </c>
      <c r="K31" s="32"/>
      <c r="L31" s="32"/>
      <c r="M31" s="2" t="s">
        <v>23</v>
      </c>
      <c r="N31" s="11">
        <v>1400</v>
      </c>
      <c r="O31" s="11"/>
      <c r="P31" s="11"/>
      <c r="Q31" s="11"/>
      <c r="R31" s="4" t="s">
        <v>191</v>
      </c>
      <c r="S31" s="11" t="s">
        <v>47</v>
      </c>
      <c r="T31" s="15">
        <v>13840212799</v>
      </c>
      <c r="U31" s="11" t="s">
        <v>297</v>
      </c>
      <c r="V31" s="11">
        <v>13840176172</v>
      </c>
      <c r="W31" s="12" t="s">
        <v>48</v>
      </c>
    </row>
    <row r="32" spans="1:23" s="30" customFormat="1" ht="25.5" customHeight="1">
      <c r="A32" s="2">
        <v>24</v>
      </c>
      <c r="B32" s="9" t="s">
        <v>343</v>
      </c>
      <c r="C32" s="35" t="s">
        <v>326</v>
      </c>
      <c r="D32" s="2" t="s">
        <v>46</v>
      </c>
      <c r="E32" s="50">
        <f t="shared" si="2"/>
        <v>597</v>
      </c>
      <c r="F32" s="32">
        <v>412</v>
      </c>
      <c r="G32" s="9">
        <v>9</v>
      </c>
      <c r="H32" s="32">
        <v>166</v>
      </c>
      <c r="I32" s="32"/>
      <c r="J32" s="32">
        <f t="shared" si="3"/>
        <v>10</v>
      </c>
      <c r="K32" s="32">
        <v>10</v>
      </c>
      <c r="L32" s="32"/>
      <c r="M32" s="2" t="s">
        <v>23</v>
      </c>
      <c r="N32" s="11">
        <v>1400</v>
      </c>
      <c r="O32" s="11">
        <v>800</v>
      </c>
      <c r="P32" s="11"/>
      <c r="Q32" s="11"/>
      <c r="R32" s="4" t="s">
        <v>192</v>
      </c>
      <c r="S32" s="11" t="s">
        <v>50</v>
      </c>
      <c r="T32" s="15">
        <v>88730555</v>
      </c>
      <c r="U32" s="11" t="s">
        <v>51</v>
      </c>
      <c r="V32" s="17">
        <v>13940552187</v>
      </c>
      <c r="W32" s="6"/>
    </row>
    <row r="33" spans="1:23" s="30" customFormat="1" ht="25.5" customHeight="1">
      <c r="A33" s="2">
        <v>25</v>
      </c>
      <c r="B33" s="9" t="s">
        <v>343</v>
      </c>
      <c r="C33" s="35" t="s">
        <v>327</v>
      </c>
      <c r="D33" s="2" t="s">
        <v>46</v>
      </c>
      <c r="E33" s="50">
        <f t="shared" si="2"/>
        <v>340</v>
      </c>
      <c r="F33" s="32"/>
      <c r="G33" s="32"/>
      <c r="H33" s="32">
        <v>295</v>
      </c>
      <c r="I33" s="32"/>
      <c r="J33" s="32">
        <f t="shared" si="3"/>
        <v>45</v>
      </c>
      <c r="K33" s="38">
        <v>10</v>
      </c>
      <c r="L33" s="32">
        <v>35</v>
      </c>
      <c r="M33" s="2" t="s">
        <v>25</v>
      </c>
      <c r="N33" s="3">
        <v>1200</v>
      </c>
      <c r="O33" s="3"/>
      <c r="P33" s="4"/>
      <c r="Q33" s="4"/>
      <c r="R33" s="3" t="s">
        <v>758</v>
      </c>
      <c r="S33" s="5" t="s">
        <v>54</v>
      </c>
      <c r="T33" s="5">
        <v>13032483035</v>
      </c>
      <c r="U33" s="5" t="s">
        <v>293</v>
      </c>
      <c r="V33" s="18">
        <v>13940133425</v>
      </c>
      <c r="W33" s="6"/>
    </row>
    <row r="34" spans="1:23" s="30" customFormat="1" ht="25.5" customHeight="1">
      <c r="A34" s="2">
        <v>26</v>
      </c>
      <c r="B34" s="9" t="s">
        <v>343</v>
      </c>
      <c r="C34" s="35" t="s">
        <v>328</v>
      </c>
      <c r="D34" s="2" t="s">
        <v>46</v>
      </c>
      <c r="E34" s="50">
        <f t="shared" si="2"/>
        <v>340</v>
      </c>
      <c r="F34" s="32"/>
      <c r="G34" s="32"/>
      <c r="H34" s="32">
        <v>340</v>
      </c>
      <c r="I34" s="32"/>
      <c r="J34" s="32">
        <f t="shared" si="3"/>
        <v>0</v>
      </c>
      <c r="K34" s="38"/>
      <c r="L34" s="32"/>
      <c r="M34" s="2" t="s">
        <v>25</v>
      </c>
      <c r="N34" s="3">
        <v>1200</v>
      </c>
      <c r="O34" s="3"/>
      <c r="P34" s="4"/>
      <c r="Q34" s="4"/>
      <c r="R34" s="3" t="s">
        <v>193</v>
      </c>
      <c r="S34" s="5" t="s">
        <v>294</v>
      </c>
      <c r="T34" s="5">
        <v>13998341657</v>
      </c>
      <c r="U34" s="5" t="s">
        <v>295</v>
      </c>
      <c r="V34" s="18">
        <v>13840470755</v>
      </c>
      <c r="W34" s="6"/>
    </row>
    <row r="35" spans="1:23" s="30" customFormat="1" ht="25.5" customHeight="1">
      <c r="A35" s="2">
        <v>27</v>
      </c>
      <c r="B35" s="9" t="s">
        <v>343</v>
      </c>
      <c r="C35" s="35" t="s">
        <v>329</v>
      </c>
      <c r="D35" s="2" t="s">
        <v>46</v>
      </c>
      <c r="E35" s="50">
        <f t="shared" si="2"/>
        <v>270</v>
      </c>
      <c r="F35" s="32"/>
      <c r="G35" s="32"/>
      <c r="H35" s="32">
        <v>270</v>
      </c>
      <c r="I35" s="32"/>
      <c r="J35" s="32"/>
      <c r="K35" s="38"/>
      <c r="L35" s="32"/>
      <c r="M35" s="2" t="s">
        <v>25</v>
      </c>
      <c r="N35" s="3">
        <v>1200</v>
      </c>
      <c r="O35" s="3"/>
      <c r="P35" s="4"/>
      <c r="Q35" s="4"/>
      <c r="R35" s="3" t="s">
        <v>759</v>
      </c>
      <c r="S35" s="5" t="s">
        <v>52</v>
      </c>
      <c r="T35" s="5">
        <v>13840166473</v>
      </c>
      <c r="U35" s="5" t="s">
        <v>53</v>
      </c>
      <c r="V35" s="18">
        <v>13940231317</v>
      </c>
      <c r="W35" s="6"/>
    </row>
    <row r="36" spans="1:23" s="30" customFormat="1" ht="25.5" customHeight="1">
      <c r="A36" s="2">
        <v>28</v>
      </c>
      <c r="B36" s="9" t="s">
        <v>323</v>
      </c>
      <c r="C36" s="35" t="s">
        <v>330</v>
      </c>
      <c r="D36" s="2" t="s">
        <v>46</v>
      </c>
      <c r="E36" s="50">
        <f t="shared" si="2"/>
        <v>600</v>
      </c>
      <c r="F36" s="32"/>
      <c r="G36" s="32"/>
      <c r="H36" s="32">
        <v>10</v>
      </c>
      <c r="I36" s="32">
        <f>570+10</f>
        <v>580</v>
      </c>
      <c r="J36" s="32">
        <f t="shared" ref="J36:J67" si="4">K36+L36</f>
        <v>10</v>
      </c>
      <c r="K36" s="38"/>
      <c r="L36" s="32">
        <f>20-10</f>
        <v>10</v>
      </c>
      <c r="M36" s="2" t="s">
        <v>31</v>
      </c>
      <c r="N36" s="3">
        <v>2000</v>
      </c>
      <c r="O36" s="3">
        <v>2000</v>
      </c>
      <c r="P36" s="4">
        <v>13000</v>
      </c>
      <c r="Q36" s="4">
        <v>2000</v>
      </c>
      <c r="R36" s="3" t="s">
        <v>760</v>
      </c>
      <c r="S36" s="5" t="s">
        <v>55</v>
      </c>
      <c r="T36" s="5">
        <v>18640058118</v>
      </c>
      <c r="U36" s="5" t="s">
        <v>56</v>
      </c>
      <c r="V36" s="18">
        <v>13940210917</v>
      </c>
      <c r="W36" s="6"/>
    </row>
    <row r="37" spans="1:23" s="30" customFormat="1" ht="25.5" customHeight="1">
      <c r="A37" s="2">
        <v>29</v>
      </c>
      <c r="B37" s="9" t="s">
        <v>323</v>
      </c>
      <c r="C37" s="35" t="s">
        <v>336</v>
      </c>
      <c r="D37" s="2" t="s">
        <v>46</v>
      </c>
      <c r="E37" s="50">
        <f t="shared" si="2"/>
        <v>732</v>
      </c>
      <c r="F37" s="32"/>
      <c r="G37" s="32"/>
      <c r="H37" s="32">
        <v>10</v>
      </c>
      <c r="I37" s="32">
        <v>712</v>
      </c>
      <c r="J37" s="32">
        <f t="shared" si="4"/>
        <v>10</v>
      </c>
      <c r="K37" s="38"/>
      <c r="L37" s="32">
        <f>20-10</f>
        <v>10</v>
      </c>
      <c r="M37" s="2" t="s">
        <v>31</v>
      </c>
      <c r="N37" s="3">
        <v>2000</v>
      </c>
      <c r="O37" s="3">
        <v>2000</v>
      </c>
      <c r="P37" s="4">
        <v>13000</v>
      </c>
      <c r="Q37" s="4">
        <v>2000</v>
      </c>
      <c r="R37" s="3" t="s">
        <v>761</v>
      </c>
      <c r="S37" s="5" t="s">
        <v>57</v>
      </c>
      <c r="T37" s="5">
        <v>15566052888</v>
      </c>
      <c r="U37" s="5" t="s">
        <v>56</v>
      </c>
      <c r="V37" s="18">
        <v>13940210917</v>
      </c>
      <c r="W37" s="6"/>
    </row>
    <row r="38" spans="1:23" s="30" customFormat="1" ht="25.5" customHeight="1">
      <c r="A38" s="2">
        <v>30</v>
      </c>
      <c r="B38" s="9" t="s">
        <v>323</v>
      </c>
      <c r="C38" s="35" t="s">
        <v>331</v>
      </c>
      <c r="D38" s="2" t="s">
        <v>46</v>
      </c>
      <c r="E38" s="50">
        <f t="shared" si="2"/>
        <v>400</v>
      </c>
      <c r="F38" s="32"/>
      <c r="G38" s="32"/>
      <c r="H38" s="32">
        <v>10</v>
      </c>
      <c r="I38" s="32">
        <v>390</v>
      </c>
      <c r="J38" s="32">
        <f t="shared" si="4"/>
        <v>0</v>
      </c>
      <c r="K38" s="38"/>
      <c r="L38" s="32">
        <v>0</v>
      </c>
      <c r="M38" s="2" t="s">
        <v>25</v>
      </c>
      <c r="N38" s="3">
        <v>1500</v>
      </c>
      <c r="O38" s="3">
        <v>1500</v>
      </c>
      <c r="P38" s="4">
        <v>10000</v>
      </c>
      <c r="Q38" s="4">
        <v>1500</v>
      </c>
      <c r="R38" s="3" t="s">
        <v>194</v>
      </c>
      <c r="S38" s="5" t="s">
        <v>58</v>
      </c>
      <c r="T38" s="5">
        <v>18741372868</v>
      </c>
      <c r="U38" s="5" t="s">
        <v>296</v>
      </c>
      <c r="V38" s="18">
        <v>13644035848</v>
      </c>
      <c r="W38" s="6"/>
    </row>
    <row r="39" spans="1:23" s="30" customFormat="1" ht="25.5" customHeight="1">
      <c r="A39" s="2">
        <v>31</v>
      </c>
      <c r="B39" s="9" t="s">
        <v>343</v>
      </c>
      <c r="C39" s="37" t="s">
        <v>159</v>
      </c>
      <c r="D39" s="2" t="s">
        <v>332</v>
      </c>
      <c r="E39" s="50">
        <f t="shared" si="2"/>
        <v>504</v>
      </c>
      <c r="F39" s="39">
        <v>346</v>
      </c>
      <c r="G39" s="36">
        <v>9</v>
      </c>
      <c r="H39" s="39">
        <v>134</v>
      </c>
      <c r="I39" s="39">
        <v>0</v>
      </c>
      <c r="J39" s="39">
        <f t="shared" si="4"/>
        <v>15</v>
      </c>
      <c r="K39" s="39">
        <v>0</v>
      </c>
      <c r="L39" s="39">
        <v>15</v>
      </c>
      <c r="M39" s="2" t="s">
        <v>23</v>
      </c>
      <c r="N39" s="7">
        <v>1200</v>
      </c>
      <c r="O39" s="7">
        <v>800</v>
      </c>
      <c r="P39" s="4">
        <v>0</v>
      </c>
      <c r="Q39" s="4">
        <v>0</v>
      </c>
      <c r="R39" s="7" t="s">
        <v>762</v>
      </c>
      <c r="S39" s="10" t="s">
        <v>231</v>
      </c>
      <c r="T39" s="10">
        <v>18904018637</v>
      </c>
      <c r="U39" s="10" t="s">
        <v>232</v>
      </c>
      <c r="V39" s="10">
        <v>15840327675</v>
      </c>
      <c r="W39" s="6"/>
    </row>
    <row r="40" spans="1:23" s="30" customFormat="1" ht="25.5" customHeight="1">
      <c r="A40" s="2">
        <v>32</v>
      </c>
      <c r="B40" s="9" t="s">
        <v>343</v>
      </c>
      <c r="C40" s="37" t="s">
        <v>161</v>
      </c>
      <c r="D40" s="2" t="s">
        <v>332</v>
      </c>
      <c r="E40" s="50">
        <f t="shared" si="2"/>
        <v>554</v>
      </c>
      <c r="F40" s="32">
        <v>382</v>
      </c>
      <c r="G40" s="9">
        <v>9</v>
      </c>
      <c r="H40" s="32">
        <v>163</v>
      </c>
      <c r="I40" s="32">
        <v>0</v>
      </c>
      <c r="J40" s="32">
        <f t="shared" si="4"/>
        <v>0</v>
      </c>
      <c r="K40" s="32">
        <v>0</v>
      </c>
      <c r="L40" s="32">
        <v>0</v>
      </c>
      <c r="M40" s="2" t="s">
        <v>23</v>
      </c>
      <c r="N40" s="7">
        <v>1400</v>
      </c>
      <c r="O40" s="7">
        <v>800</v>
      </c>
      <c r="P40" s="4">
        <v>0</v>
      </c>
      <c r="Q40" s="4">
        <v>0</v>
      </c>
      <c r="R40" s="7" t="s">
        <v>233</v>
      </c>
      <c r="S40" s="10" t="s">
        <v>234</v>
      </c>
      <c r="T40" s="10">
        <v>13909888120</v>
      </c>
      <c r="U40" s="10" t="s">
        <v>235</v>
      </c>
      <c r="V40" s="10">
        <v>13940419305</v>
      </c>
      <c r="W40" s="6" t="s">
        <v>743</v>
      </c>
    </row>
    <row r="41" spans="1:23" s="30" customFormat="1" ht="25.5" customHeight="1">
      <c r="A41" s="2">
        <v>33</v>
      </c>
      <c r="B41" s="9" t="s">
        <v>343</v>
      </c>
      <c r="C41" s="37" t="s">
        <v>236</v>
      </c>
      <c r="D41" s="2" t="s">
        <v>332</v>
      </c>
      <c r="E41" s="50">
        <f t="shared" si="2"/>
        <v>325</v>
      </c>
      <c r="F41" s="32"/>
      <c r="G41" s="32"/>
      <c r="H41" s="32">
        <v>310</v>
      </c>
      <c r="I41" s="32">
        <v>0</v>
      </c>
      <c r="J41" s="32">
        <f t="shared" si="4"/>
        <v>15</v>
      </c>
      <c r="K41" s="32">
        <v>15</v>
      </c>
      <c r="L41" s="32">
        <v>0</v>
      </c>
      <c r="M41" s="2" t="s">
        <v>23</v>
      </c>
      <c r="N41" s="7">
        <v>1200</v>
      </c>
      <c r="O41" s="7">
        <v>0</v>
      </c>
      <c r="P41" s="4">
        <v>0</v>
      </c>
      <c r="Q41" s="4">
        <v>0</v>
      </c>
      <c r="R41" s="7" t="s">
        <v>763</v>
      </c>
      <c r="S41" s="10" t="s">
        <v>164</v>
      </c>
      <c r="T41" s="10">
        <v>13504037028</v>
      </c>
      <c r="U41" s="10" t="s">
        <v>237</v>
      </c>
      <c r="V41" s="10">
        <v>15524376097</v>
      </c>
      <c r="W41" s="6"/>
    </row>
    <row r="42" spans="1:23" s="30" customFormat="1" ht="25.5" customHeight="1">
      <c r="A42" s="2">
        <v>34</v>
      </c>
      <c r="B42" s="9" t="s">
        <v>343</v>
      </c>
      <c r="C42" s="37" t="s">
        <v>163</v>
      </c>
      <c r="D42" s="2" t="s">
        <v>332</v>
      </c>
      <c r="E42" s="50">
        <f t="shared" si="2"/>
        <v>315</v>
      </c>
      <c r="F42" s="32"/>
      <c r="G42" s="32"/>
      <c r="H42" s="32">
        <v>200</v>
      </c>
      <c r="I42" s="32">
        <v>0</v>
      </c>
      <c r="J42" s="32">
        <f t="shared" si="4"/>
        <v>115</v>
      </c>
      <c r="K42" s="32">
        <v>0</v>
      </c>
      <c r="L42" s="32">
        <f>130-15</f>
        <v>115</v>
      </c>
      <c r="M42" s="2" t="s">
        <v>23</v>
      </c>
      <c r="N42" s="7">
        <v>1200</v>
      </c>
      <c r="O42" s="7">
        <v>0</v>
      </c>
      <c r="P42" s="4">
        <v>0</v>
      </c>
      <c r="Q42" s="4">
        <v>0</v>
      </c>
      <c r="R42" s="7" t="s">
        <v>195</v>
      </c>
      <c r="S42" s="10" t="s">
        <v>238</v>
      </c>
      <c r="T42" s="10">
        <v>18740043783</v>
      </c>
      <c r="U42" s="10" t="s">
        <v>239</v>
      </c>
      <c r="V42" s="10">
        <v>13940465980</v>
      </c>
      <c r="W42" s="6"/>
    </row>
    <row r="43" spans="1:23" s="30" customFormat="1" ht="25.5" customHeight="1">
      <c r="A43" s="2">
        <v>35</v>
      </c>
      <c r="B43" s="9" t="s">
        <v>343</v>
      </c>
      <c r="C43" s="37" t="s">
        <v>165</v>
      </c>
      <c r="D43" s="2" t="s">
        <v>332</v>
      </c>
      <c r="E43" s="50">
        <f t="shared" si="2"/>
        <v>364</v>
      </c>
      <c r="F43" s="32"/>
      <c r="G43" s="32"/>
      <c r="H43" s="32">
        <v>354</v>
      </c>
      <c r="I43" s="32">
        <v>0</v>
      </c>
      <c r="J43" s="32">
        <f t="shared" si="4"/>
        <v>10</v>
      </c>
      <c r="K43" s="32">
        <v>10</v>
      </c>
      <c r="L43" s="32">
        <v>0</v>
      </c>
      <c r="M43" s="2" t="s">
        <v>23</v>
      </c>
      <c r="N43" s="7">
        <v>1200</v>
      </c>
      <c r="O43" s="7">
        <v>0</v>
      </c>
      <c r="P43" s="4">
        <v>0</v>
      </c>
      <c r="Q43" s="4">
        <v>0</v>
      </c>
      <c r="R43" s="7" t="s">
        <v>764</v>
      </c>
      <c r="S43" s="10" t="s">
        <v>160</v>
      </c>
      <c r="T43" s="10">
        <v>15004071155</v>
      </c>
      <c r="U43" s="10" t="s">
        <v>240</v>
      </c>
      <c r="V43" s="10">
        <v>13604001002</v>
      </c>
      <c r="W43" s="6"/>
    </row>
    <row r="44" spans="1:23" s="30" customFormat="1" ht="25.5" customHeight="1">
      <c r="A44" s="2">
        <v>36</v>
      </c>
      <c r="B44" s="9" t="s">
        <v>343</v>
      </c>
      <c r="C44" s="37" t="s">
        <v>166</v>
      </c>
      <c r="D44" s="2" t="s">
        <v>332</v>
      </c>
      <c r="E44" s="50">
        <f t="shared" si="2"/>
        <v>759</v>
      </c>
      <c r="F44" s="32">
        <v>525</v>
      </c>
      <c r="G44" s="9">
        <v>9</v>
      </c>
      <c r="H44" s="32">
        <v>207</v>
      </c>
      <c r="I44" s="32">
        <v>0</v>
      </c>
      <c r="J44" s="32">
        <f t="shared" si="4"/>
        <v>18</v>
      </c>
      <c r="K44" s="32">
        <v>18</v>
      </c>
      <c r="L44" s="33">
        <v>0</v>
      </c>
      <c r="M44" s="2" t="s">
        <v>23</v>
      </c>
      <c r="N44" s="7">
        <v>1400</v>
      </c>
      <c r="O44" s="7" t="s">
        <v>167</v>
      </c>
      <c r="P44" s="4">
        <v>0</v>
      </c>
      <c r="Q44" s="4">
        <v>0</v>
      </c>
      <c r="R44" s="7" t="s">
        <v>765</v>
      </c>
      <c r="S44" s="10" t="s">
        <v>168</v>
      </c>
      <c r="T44" s="10">
        <v>13998325516</v>
      </c>
      <c r="U44" s="10" t="s">
        <v>169</v>
      </c>
      <c r="V44" s="10">
        <v>18698803555</v>
      </c>
      <c r="W44" s="6" t="s">
        <v>241</v>
      </c>
    </row>
    <row r="45" spans="1:23" s="30" customFormat="1" ht="25.5" customHeight="1">
      <c r="A45" s="2">
        <v>37</v>
      </c>
      <c r="B45" s="40" t="s">
        <v>28</v>
      </c>
      <c r="C45" s="37" t="s">
        <v>793</v>
      </c>
      <c r="D45" s="2" t="s">
        <v>332</v>
      </c>
      <c r="E45" s="50">
        <f t="shared" si="2"/>
        <v>180</v>
      </c>
      <c r="F45" s="32"/>
      <c r="G45" s="9"/>
      <c r="H45" s="32">
        <v>0</v>
      </c>
      <c r="I45" s="32">
        <v>134</v>
      </c>
      <c r="J45" s="32">
        <f t="shared" si="4"/>
        <v>46</v>
      </c>
      <c r="K45" s="32">
        <v>6</v>
      </c>
      <c r="L45" s="33">
        <v>40</v>
      </c>
      <c r="M45" s="2" t="s">
        <v>23</v>
      </c>
      <c r="N45" s="7">
        <v>0</v>
      </c>
      <c r="O45" s="7">
        <v>0</v>
      </c>
      <c r="P45" s="4">
        <v>12000</v>
      </c>
      <c r="Q45" s="4">
        <v>2800</v>
      </c>
      <c r="R45" s="7" t="s">
        <v>766</v>
      </c>
      <c r="S45" s="10" t="s">
        <v>244</v>
      </c>
      <c r="T45" s="10">
        <v>15524262288</v>
      </c>
      <c r="U45" s="10" t="s">
        <v>245</v>
      </c>
      <c r="V45" s="10">
        <v>15840510753</v>
      </c>
      <c r="W45" s="6"/>
    </row>
    <row r="46" spans="1:23" s="30" customFormat="1" ht="25.5" customHeight="1">
      <c r="A46" s="2">
        <v>38</v>
      </c>
      <c r="B46" s="41" t="s">
        <v>28</v>
      </c>
      <c r="C46" s="37" t="s">
        <v>170</v>
      </c>
      <c r="D46" s="2" t="s">
        <v>332</v>
      </c>
      <c r="E46" s="50">
        <f t="shared" si="2"/>
        <v>400</v>
      </c>
      <c r="F46" s="32"/>
      <c r="G46" s="32"/>
      <c r="H46" s="32">
        <v>8</v>
      </c>
      <c r="I46" s="32">
        <v>392</v>
      </c>
      <c r="J46" s="32">
        <f t="shared" si="4"/>
        <v>0</v>
      </c>
      <c r="K46" s="32">
        <v>0</v>
      </c>
      <c r="L46" s="32">
        <v>0</v>
      </c>
      <c r="M46" s="2" t="s">
        <v>306</v>
      </c>
      <c r="N46" s="11">
        <v>3000</v>
      </c>
      <c r="O46" s="11">
        <v>1000</v>
      </c>
      <c r="P46" s="11">
        <v>9000</v>
      </c>
      <c r="Q46" s="11">
        <v>1000</v>
      </c>
      <c r="R46" s="4" t="s">
        <v>767</v>
      </c>
      <c r="S46" s="11" t="s">
        <v>171</v>
      </c>
      <c r="T46" s="19">
        <v>13504010066</v>
      </c>
      <c r="U46" s="11" t="s">
        <v>243</v>
      </c>
      <c r="V46" s="11">
        <v>13700017366</v>
      </c>
      <c r="W46" s="20"/>
    </row>
    <row r="47" spans="1:23" s="30" customFormat="1" ht="25.5" customHeight="1">
      <c r="A47" s="2">
        <v>39</v>
      </c>
      <c r="B47" s="41" t="s">
        <v>28</v>
      </c>
      <c r="C47" s="37" t="s">
        <v>174</v>
      </c>
      <c r="D47" s="2" t="s">
        <v>332</v>
      </c>
      <c r="E47" s="50">
        <f t="shared" si="2"/>
        <v>650</v>
      </c>
      <c r="F47" s="32">
        <v>15</v>
      </c>
      <c r="G47" s="9"/>
      <c r="H47" s="32">
        <v>15</v>
      </c>
      <c r="I47" s="32">
        <v>620</v>
      </c>
      <c r="J47" s="32">
        <f t="shared" si="4"/>
        <v>0</v>
      </c>
      <c r="K47" s="32">
        <v>0</v>
      </c>
      <c r="L47" s="32">
        <v>0</v>
      </c>
      <c r="M47" s="2" t="s">
        <v>23</v>
      </c>
      <c r="N47" s="7">
        <v>3000</v>
      </c>
      <c r="O47" s="7">
        <v>2000</v>
      </c>
      <c r="P47" s="4">
        <v>20000</v>
      </c>
      <c r="Q47" s="4">
        <v>2000</v>
      </c>
      <c r="R47" s="7" t="s">
        <v>768</v>
      </c>
      <c r="S47" s="21" t="s">
        <v>242</v>
      </c>
      <c r="T47" s="21">
        <v>86575005</v>
      </c>
      <c r="U47" s="10" t="s">
        <v>175</v>
      </c>
      <c r="V47" s="10">
        <v>18640287919</v>
      </c>
      <c r="W47" s="6"/>
    </row>
    <row r="48" spans="1:23" s="30" customFormat="1" ht="25.5" customHeight="1">
      <c r="A48" s="2">
        <v>40</v>
      </c>
      <c r="B48" s="42" t="s">
        <v>28</v>
      </c>
      <c r="C48" s="37" t="s">
        <v>246</v>
      </c>
      <c r="D48" s="2" t="s">
        <v>332</v>
      </c>
      <c r="E48" s="50">
        <f t="shared" si="2"/>
        <v>400</v>
      </c>
      <c r="F48" s="32"/>
      <c r="G48" s="32"/>
      <c r="H48" s="32">
        <v>10</v>
      </c>
      <c r="I48" s="32">
        <v>305</v>
      </c>
      <c r="J48" s="32">
        <f t="shared" si="4"/>
        <v>85</v>
      </c>
      <c r="K48" s="32">
        <v>5</v>
      </c>
      <c r="L48" s="32">
        <f>100-20</f>
        <v>80</v>
      </c>
      <c r="M48" s="2" t="s">
        <v>93</v>
      </c>
      <c r="N48" s="7">
        <v>3000</v>
      </c>
      <c r="O48" s="7">
        <v>2000</v>
      </c>
      <c r="P48" s="4">
        <v>13000</v>
      </c>
      <c r="Q48" s="4">
        <v>2000</v>
      </c>
      <c r="R48" s="7" t="s">
        <v>769</v>
      </c>
      <c r="S48" s="10" t="s">
        <v>247</v>
      </c>
      <c r="T48" s="10">
        <v>15998383914</v>
      </c>
      <c r="U48" s="10" t="s">
        <v>248</v>
      </c>
      <c r="V48" s="10">
        <v>13889893942</v>
      </c>
      <c r="W48" s="6"/>
    </row>
    <row r="49" spans="1:23" s="30" customFormat="1" ht="25.5" customHeight="1">
      <c r="A49" s="2">
        <v>41</v>
      </c>
      <c r="B49" s="43" t="s">
        <v>28</v>
      </c>
      <c r="C49" s="37" t="s">
        <v>206</v>
      </c>
      <c r="D49" s="2" t="s">
        <v>332</v>
      </c>
      <c r="E49" s="50">
        <f t="shared" si="2"/>
        <v>900</v>
      </c>
      <c r="F49" s="32"/>
      <c r="G49" s="32"/>
      <c r="H49" s="32">
        <v>15</v>
      </c>
      <c r="I49" s="32">
        <v>885</v>
      </c>
      <c r="J49" s="32">
        <f t="shared" si="4"/>
        <v>0</v>
      </c>
      <c r="K49" s="32">
        <v>0</v>
      </c>
      <c r="L49" s="32">
        <v>0</v>
      </c>
      <c r="M49" s="2" t="s">
        <v>23</v>
      </c>
      <c r="N49" s="7">
        <v>3000</v>
      </c>
      <c r="O49" s="7">
        <v>2000</v>
      </c>
      <c r="P49" s="4">
        <v>12000</v>
      </c>
      <c r="Q49" s="4">
        <v>2000</v>
      </c>
      <c r="R49" s="7" t="s">
        <v>770</v>
      </c>
      <c r="S49" s="10" t="s">
        <v>172</v>
      </c>
      <c r="T49" s="10">
        <v>18202489410</v>
      </c>
      <c r="U49" s="10" t="s">
        <v>173</v>
      </c>
      <c r="V49" s="10">
        <v>18940298937</v>
      </c>
      <c r="W49" s="6"/>
    </row>
    <row r="50" spans="1:23" s="30" customFormat="1" ht="25.5" customHeight="1">
      <c r="A50" s="2">
        <v>42</v>
      </c>
      <c r="B50" s="9" t="s">
        <v>343</v>
      </c>
      <c r="C50" s="37" t="s">
        <v>204</v>
      </c>
      <c r="D50" s="2" t="s">
        <v>332</v>
      </c>
      <c r="E50" s="50">
        <f t="shared" si="2"/>
        <v>546</v>
      </c>
      <c r="F50" s="32"/>
      <c r="G50" s="32"/>
      <c r="H50" s="32">
        <v>492</v>
      </c>
      <c r="I50" s="32">
        <v>0</v>
      </c>
      <c r="J50" s="32">
        <f t="shared" si="4"/>
        <v>54</v>
      </c>
      <c r="K50" s="32">
        <v>19</v>
      </c>
      <c r="L50" s="32">
        <v>35</v>
      </c>
      <c r="M50" s="2" t="s">
        <v>23</v>
      </c>
      <c r="N50" s="7">
        <v>1400</v>
      </c>
      <c r="O50" s="7">
        <v>800</v>
      </c>
      <c r="P50" s="4"/>
      <c r="Q50" s="4"/>
      <c r="R50" s="7" t="s">
        <v>771</v>
      </c>
      <c r="S50" s="10" t="s">
        <v>250</v>
      </c>
      <c r="T50" s="10">
        <v>86233600</v>
      </c>
      <c r="U50" s="10" t="s">
        <v>251</v>
      </c>
      <c r="V50" s="10">
        <v>86233431</v>
      </c>
      <c r="W50" s="6"/>
    </row>
    <row r="51" spans="1:23" s="30" customFormat="1" ht="25.5" customHeight="1">
      <c r="A51" s="2">
        <v>43</v>
      </c>
      <c r="B51" s="44" t="s">
        <v>28</v>
      </c>
      <c r="C51" s="37" t="s">
        <v>205</v>
      </c>
      <c r="D51" s="2" t="s">
        <v>332</v>
      </c>
      <c r="E51" s="50">
        <f t="shared" si="2"/>
        <v>698</v>
      </c>
      <c r="F51" s="32"/>
      <c r="G51" s="32"/>
      <c r="H51" s="32">
        <v>15</v>
      </c>
      <c r="I51" s="32">
        <v>673</v>
      </c>
      <c r="J51" s="32">
        <f t="shared" si="4"/>
        <v>10</v>
      </c>
      <c r="K51" s="32">
        <v>10</v>
      </c>
      <c r="L51" s="32"/>
      <c r="M51" s="2" t="s">
        <v>23</v>
      </c>
      <c r="N51" s="11">
        <v>1400</v>
      </c>
      <c r="O51" s="11">
        <v>1200</v>
      </c>
      <c r="P51" s="11">
        <v>15000</v>
      </c>
      <c r="Q51" s="11">
        <v>1200</v>
      </c>
      <c r="R51" s="4" t="s">
        <v>772</v>
      </c>
      <c r="S51" s="11" t="s">
        <v>249</v>
      </c>
      <c r="T51" s="22">
        <v>89293110</v>
      </c>
      <c r="U51" s="11" t="s">
        <v>252</v>
      </c>
      <c r="V51" s="11">
        <v>18809800333</v>
      </c>
      <c r="W51" s="23"/>
    </row>
    <row r="52" spans="1:23" s="30" customFormat="1" ht="25.5" customHeight="1">
      <c r="A52" s="2">
        <v>44</v>
      </c>
      <c r="B52" s="9" t="s">
        <v>343</v>
      </c>
      <c r="C52" s="37" t="s">
        <v>59</v>
      </c>
      <c r="D52" s="2" t="s">
        <v>126</v>
      </c>
      <c r="E52" s="50">
        <f t="shared" si="2"/>
        <v>599</v>
      </c>
      <c r="F52" s="32">
        <v>413</v>
      </c>
      <c r="G52" s="9">
        <v>9</v>
      </c>
      <c r="H52" s="32">
        <v>138</v>
      </c>
      <c r="I52" s="32"/>
      <c r="J52" s="32">
        <f t="shared" si="4"/>
        <v>39</v>
      </c>
      <c r="K52" s="32">
        <v>15</v>
      </c>
      <c r="L52" s="32">
        <v>24</v>
      </c>
      <c r="M52" s="45" t="s">
        <v>23</v>
      </c>
      <c r="N52" s="45">
        <v>1400</v>
      </c>
      <c r="O52" s="7">
        <v>800</v>
      </c>
      <c r="P52" s="4"/>
      <c r="Q52" s="4"/>
      <c r="R52" s="46" t="s">
        <v>773</v>
      </c>
      <c r="S52" s="45" t="s">
        <v>60</v>
      </c>
      <c r="T52" s="45">
        <v>25448967</v>
      </c>
      <c r="U52" s="45" t="s">
        <v>61</v>
      </c>
      <c r="V52" s="45">
        <v>25415058</v>
      </c>
      <c r="W52" s="6"/>
    </row>
    <row r="53" spans="1:23" s="30" customFormat="1" ht="25.5" customHeight="1">
      <c r="A53" s="2">
        <v>45</v>
      </c>
      <c r="B53" s="9" t="s">
        <v>343</v>
      </c>
      <c r="C53" s="37" t="s">
        <v>66</v>
      </c>
      <c r="D53" s="2" t="s">
        <v>126</v>
      </c>
      <c r="E53" s="50">
        <f t="shared" si="2"/>
        <v>659</v>
      </c>
      <c r="F53" s="47">
        <v>455</v>
      </c>
      <c r="G53" s="9">
        <v>9</v>
      </c>
      <c r="H53" s="47">
        <v>159</v>
      </c>
      <c r="I53" s="47"/>
      <c r="J53" s="32">
        <f t="shared" si="4"/>
        <v>36</v>
      </c>
      <c r="K53" s="32">
        <v>26</v>
      </c>
      <c r="L53" s="32">
        <v>10</v>
      </c>
      <c r="M53" s="47" t="s">
        <v>23</v>
      </c>
      <c r="N53" s="47">
        <v>1400</v>
      </c>
      <c r="O53" s="47">
        <v>800</v>
      </c>
      <c r="P53" s="4"/>
      <c r="Q53" s="4"/>
      <c r="R53" s="48" t="s">
        <v>774</v>
      </c>
      <c r="S53" s="48" t="s">
        <v>67</v>
      </c>
      <c r="T53" s="48">
        <v>25857589</v>
      </c>
      <c r="U53" s="48" t="s">
        <v>67</v>
      </c>
      <c r="V53" s="48">
        <v>25857589</v>
      </c>
      <c r="W53" s="6"/>
    </row>
    <row r="54" spans="1:23" s="30" customFormat="1" ht="25.5" customHeight="1">
      <c r="A54" s="2">
        <v>46</v>
      </c>
      <c r="B54" s="9" t="s">
        <v>343</v>
      </c>
      <c r="C54" s="37" t="s">
        <v>68</v>
      </c>
      <c r="D54" s="2" t="s">
        <v>126</v>
      </c>
      <c r="E54" s="50">
        <f t="shared" si="2"/>
        <v>480</v>
      </c>
      <c r="F54" s="32"/>
      <c r="G54" s="49"/>
      <c r="H54" s="32">
        <v>460</v>
      </c>
      <c r="I54" s="32"/>
      <c r="J54" s="32">
        <f t="shared" si="4"/>
        <v>20</v>
      </c>
      <c r="K54" s="32">
        <v>20</v>
      </c>
      <c r="L54" s="33"/>
      <c r="M54" s="2" t="s">
        <v>23</v>
      </c>
      <c r="N54" s="11">
        <v>1200</v>
      </c>
      <c r="O54" s="11"/>
      <c r="P54" s="11"/>
      <c r="Q54" s="11"/>
      <c r="R54" s="4" t="s">
        <v>775</v>
      </c>
      <c r="S54" s="11" t="s">
        <v>69</v>
      </c>
      <c r="T54" s="15">
        <v>31103601</v>
      </c>
      <c r="U54" s="11" t="s">
        <v>255</v>
      </c>
      <c r="V54" s="11">
        <v>31103605</v>
      </c>
      <c r="W54" s="12"/>
    </row>
    <row r="55" spans="1:23" s="30" customFormat="1" ht="25.5" customHeight="1">
      <c r="A55" s="2">
        <v>47</v>
      </c>
      <c r="B55" s="9" t="s">
        <v>343</v>
      </c>
      <c r="C55" s="37" t="s">
        <v>62</v>
      </c>
      <c r="D55" s="2" t="s">
        <v>126</v>
      </c>
      <c r="E55" s="50">
        <f t="shared" si="2"/>
        <v>390</v>
      </c>
      <c r="F55" s="32"/>
      <c r="G55" s="47"/>
      <c r="H55" s="32">
        <v>302</v>
      </c>
      <c r="I55" s="32"/>
      <c r="J55" s="32">
        <f t="shared" si="4"/>
        <v>88</v>
      </c>
      <c r="K55" s="32">
        <v>8</v>
      </c>
      <c r="L55" s="32">
        <v>80</v>
      </c>
      <c r="M55" s="2" t="s">
        <v>23</v>
      </c>
      <c r="N55" s="7">
        <v>1200</v>
      </c>
      <c r="O55" s="7"/>
      <c r="P55" s="4"/>
      <c r="Q55" s="4"/>
      <c r="R55" s="7" t="s">
        <v>776</v>
      </c>
      <c r="S55" s="10" t="s">
        <v>63</v>
      </c>
      <c r="T55" s="10">
        <v>25966565</v>
      </c>
      <c r="U55" s="10" t="s">
        <v>253</v>
      </c>
      <c r="V55" s="10">
        <v>25913133</v>
      </c>
      <c r="W55" s="6"/>
    </row>
    <row r="56" spans="1:23" s="30" customFormat="1" ht="25.5" customHeight="1">
      <c r="A56" s="2">
        <v>48</v>
      </c>
      <c r="B56" s="9" t="s">
        <v>343</v>
      </c>
      <c r="C56" s="37" t="s">
        <v>64</v>
      </c>
      <c r="D56" s="2" t="s">
        <v>126</v>
      </c>
      <c r="E56" s="50">
        <f t="shared" si="2"/>
        <v>450</v>
      </c>
      <c r="F56" s="32"/>
      <c r="G56" s="49"/>
      <c r="H56" s="32">
        <v>422</v>
      </c>
      <c r="I56" s="32"/>
      <c r="J56" s="32">
        <f t="shared" si="4"/>
        <v>28</v>
      </c>
      <c r="K56" s="32">
        <v>18</v>
      </c>
      <c r="L56" s="32">
        <v>10</v>
      </c>
      <c r="M56" s="2" t="s">
        <v>23</v>
      </c>
      <c r="N56" s="7">
        <v>1200</v>
      </c>
      <c r="O56" s="7"/>
      <c r="P56" s="4"/>
      <c r="Q56" s="4"/>
      <c r="R56" s="7" t="s">
        <v>196</v>
      </c>
      <c r="S56" s="10" t="s">
        <v>254</v>
      </c>
      <c r="T56" s="10">
        <v>13130291260</v>
      </c>
      <c r="U56" s="10" t="s">
        <v>65</v>
      </c>
      <c r="V56" s="10">
        <v>15840042578</v>
      </c>
      <c r="W56" s="6"/>
    </row>
    <row r="57" spans="1:23" s="30" customFormat="1" ht="25.5" customHeight="1">
      <c r="A57" s="2">
        <v>49</v>
      </c>
      <c r="B57" s="9" t="s">
        <v>343</v>
      </c>
      <c r="C57" s="37" t="s">
        <v>70</v>
      </c>
      <c r="D57" s="2" t="s">
        <v>126</v>
      </c>
      <c r="E57" s="50">
        <f t="shared" si="2"/>
        <v>360</v>
      </c>
      <c r="F57" s="32"/>
      <c r="G57" s="32"/>
      <c r="H57" s="32">
        <v>350</v>
      </c>
      <c r="I57" s="32"/>
      <c r="J57" s="32">
        <f t="shared" si="4"/>
        <v>10</v>
      </c>
      <c r="K57" s="32"/>
      <c r="L57" s="32">
        <v>10</v>
      </c>
      <c r="M57" s="2" t="s">
        <v>23</v>
      </c>
      <c r="N57" s="7">
        <v>1200</v>
      </c>
      <c r="O57" s="7"/>
      <c r="P57" s="4"/>
      <c r="Q57" s="4"/>
      <c r="R57" s="7" t="s">
        <v>777</v>
      </c>
      <c r="S57" s="10" t="s">
        <v>256</v>
      </c>
      <c r="T57" s="10">
        <v>13904005050</v>
      </c>
      <c r="U57" s="10" t="s">
        <v>257</v>
      </c>
      <c r="V57" s="10">
        <v>13842029123</v>
      </c>
      <c r="W57" s="16"/>
    </row>
    <row r="58" spans="1:23" s="30" customFormat="1" ht="25.5" customHeight="1">
      <c r="A58" s="2">
        <v>50</v>
      </c>
      <c r="B58" s="9" t="s">
        <v>343</v>
      </c>
      <c r="C58" s="37" t="s">
        <v>71</v>
      </c>
      <c r="D58" s="2" t="s">
        <v>126</v>
      </c>
      <c r="E58" s="50">
        <f t="shared" si="2"/>
        <v>369</v>
      </c>
      <c r="F58" s="32"/>
      <c r="G58" s="49"/>
      <c r="H58" s="32">
        <v>349</v>
      </c>
      <c r="I58" s="32"/>
      <c r="J58" s="32">
        <f t="shared" si="4"/>
        <v>20</v>
      </c>
      <c r="K58" s="32">
        <v>20</v>
      </c>
      <c r="L58" s="33"/>
      <c r="M58" s="2" t="s">
        <v>23</v>
      </c>
      <c r="N58" s="11">
        <v>1200</v>
      </c>
      <c r="O58" s="11"/>
      <c r="P58" s="11"/>
      <c r="Q58" s="11"/>
      <c r="R58" s="4" t="s">
        <v>778</v>
      </c>
      <c r="S58" s="11" t="s">
        <v>258</v>
      </c>
      <c r="T58" s="16">
        <v>25412339</v>
      </c>
      <c r="U58" s="11" t="s">
        <v>72</v>
      </c>
      <c r="V58" s="10">
        <v>13604057159</v>
      </c>
      <c r="W58" s="12"/>
    </row>
    <row r="59" spans="1:23" s="30" customFormat="1" ht="25.5" customHeight="1">
      <c r="A59" s="2">
        <v>51</v>
      </c>
      <c r="B59" s="9" t="s">
        <v>28</v>
      </c>
      <c r="C59" s="37" t="s">
        <v>80</v>
      </c>
      <c r="D59" s="2" t="s">
        <v>126</v>
      </c>
      <c r="E59" s="50">
        <f t="shared" si="2"/>
        <v>320</v>
      </c>
      <c r="F59" s="32"/>
      <c r="G59" s="49"/>
      <c r="H59" s="32">
        <v>10</v>
      </c>
      <c r="I59" s="32">
        <v>300</v>
      </c>
      <c r="J59" s="32">
        <f t="shared" si="4"/>
        <v>10</v>
      </c>
      <c r="K59" s="32"/>
      <c r="L59" s="33">
        <v>10</v>
      </c>
      <c r="M59" s="2" t="s">
        <v>23</v>
      </c>
      <c r="N59" s="11">
        <v>2000</v>
      </c>
      <c r="O59" s="11">
        <v>2000</v>
      </c>
      <c r="P59" s="11">
        <v>13000</v>
      </c>
      <c r="Q59" s="11">
        <v>2000</v>
      </c>
      <c r="R59" s="4" t="s">
        <v>779</v>
      </c>
      <c r="S59" s="11" t="s">
        <v>81</v>
      </c>
      <c r="T59" s="15">
        <v>15940415810</v>
      </c>
      <c r="U59" s="11" t="s">
        <v>260</v>
      </c>
      <c r="V59" s="11">
        <v>18640008222</v>
      </c>
      <c r="W59" s="6"/>
    </row>
    <row r="60" spans="1:23" s="30" customFormat="1" ht="25.5" customHeight="1">
      <c r="A60" s="2">
        <v>52</v>
      </c>
      <c r="B60" s="9" t="s">
        <v>28</v>
      </c>
      <c r="C60" s="37" t="s">
        <v>78</v>
      </c>
      <c r="D60" s="2" t="s">
        <v>126</v>
      </c>
      <c r="E60" s="50">
        <f t="shared" si="2"/>
        <v>720</v>
      </c>
      <c r="F60" s="32"/>
      <c r="G60" s="49"/>
      <c r="H60" s="32">
        <v>20</v>
      </c>
      <c r="I60" s="32">
        <v>604</v>
      </c>
      <c r="J60" s="32">
        <f t="shared" si="4"/>
        <v>96</v>
      </c>
      <c r="K60" s="32">
        <v>68</v>
      </c>
      <c r="L60" s="32">
        <v>28</v>
      </c>
      <c r="M60" s="2" t="s">
        <v>93</v>
      </c>
      <c r="N60" s="7">
        <v>2000</v>
      </c>
      <c r="O60" s="7">
        <v>2000</v>
      </c>
      <c r="P60" s="4">
        <v>14000</v>
      </c>
      <c r="Q60" s="4">
        <v>2000</v>
      </c>
      <c r="R60" s="7" t="s">
        <v>780</v>
      </c>
      <c r="S60" s="10" t="s">
        <v>79</v>
      </c>
      <c r="T60" s="10">
        <v>25396663</v>
      </c>
      <c r="U60" s="10" t="s">
        <v>259</v>
      </c>
      <c r="V60" s="10">
        <v>17741373377</v>
      </c>
      <c r="W60" s="6"/>
    </row>
    <row r="61" spans="1:23" s="30" customFormat="1" ht="25.5" customHeight="1">
      <c r="A61" s="2">
        <v>53</v>
      </c>
      <c r="B61" s="9" t="s">
        <v>28</v>
      </c>
      <c r="C61" s="37" t="s">
        <v>73</v>
      </c>
      <c r="D61" s="2" t="s">
        <v>126</v>
      </c>
      <c r="E61" s="50">
        <f t="shared" si="2"/>
        <v>170</v>
      </c>
      <c r="F61" s="32"/>
      <c r="G61" s="49"/>
      <c r="H61" s="32"/>
      <c r="I61" s="32">
        <v>170</v>
      </c>
      <c r="J61" s="32">
        <f t="shared" si="4"/>
        <v>0</v>
      </c>
      <c r="K61" s="32"/>
      <c r="L61" s="32">
        <v>0</v>
      </c>
      <c r="M61" s="2" t="s">
        <v>23</v>
      </c>
      <c r="N61" s="7"/>
      <c r="O61" s="7"/>
      <c r="P61" s="4">
        <v>10000</v>
      </c>
      <c r="Q61" s="4">
        <v>1500</v>
      </c>
      <c r="R61" s="7" t="s">
        <v>781</v>
      </c>
      <c r="S61" s="10" t="s">
        <v>74</v>
      </c>
      <c r="T61" s="10">
        <v>25366448</v>
      </c>
      <c r="U61" s="10" t="s">
        <v>74</v>
      </c>
      <c r="V61" s="10">
        <v>13940157970</v>
      </c>
      <c r="W61" s="6"/>
    </row>
    <row r="62" spans="1:23" s="30" customFormat="1" ht="25.5" customHeight="1">
      <c r="A62" s="2">
        <v>54</v>
      </c>
      <c r="B62" s="9" t="s">
        <v>28</v>
      </c>
      <c r="C62" s="37" t="s">
        <v>75</v>
      </c>
      <c r="D62" s="2" t="s">
        <v>126</v>
      </c>
      <c r="E62" s="50">
        <f t="shared" si="2"/>
        <v>649</v>
      </c>
      <c r="F62" s="32"/>
      <c r="G62" s="49"/>
      <c r="H62" s="32"/>
      <c r="I62" s="32">
        <v>625</v>
      </c>
      <c r="J62" s="32">
        <f t="shared" si="4"/>
        <v>24</v>
      </c>
      <c r="K62" s="32">
        <v>3</v>
      </c>
      <c r="L62" s="32">
        <v>21</v>
      </c>
      <c r="M62" s="2" t="s">
        <v>93</v>
      </c>
      <c r="N62" s="7"/>
      <c r="O62" s="7"/>
      <c r="P62" s="4">
        <v>13000</v>
      </c>
      <c r="Q62" s="4">
        <v>1600</v>
      </c>
      <c r="R62" s="7" t="s">
        <v>782</v>
      </c>
      <c r="S62" s="10" t="s">
        <v>76</v>
      </c>
      <c r="T62" s="10">
        <v>15040215555</v>
      </c>
      <c r="U62" s="10" t="s">
        <v>77</v>
      </c>
      <c r="V62" s="10">
        <v>15802494266</v>
      </c>
      <c r="W62" s="6"/>
    </row>
    <row r="63" spans="1:23" s="30" customFormat="1" ht="25.5" customHeight="1">
      <c r="A63" s="2">
        <v>55</v>
      </c>
      <c r="B63" s="9" t="s">
        <v>343</v>
      </c>
      <c r="C63" s="37" t="s">
        <v>261</v>
      </c>
      <c r="D63" s="2" t="s">
        <v>83</v>
      </c>
      <c r="E63" s="50">
        <f t="shared" si="2"/>
        <v>545</v>
      </c>
      <c r="F63" s="32">
        <v>381</v>
      </c>
      <c r="G63" s="49"/>
      <c r="H63" s="32">
        <v>152</v>
      </c>
      <c r="I63" s="32"/>
      <c r="J63" s="32">
        <f t="shared" si="4"/>
        <v>12</v>
      </c>
      <c r="K63" s="32">
        <v>12</v>
      </c>
      <c r="L63" s="33"/>
      <c r="M63" s="2" t="s">
        <v>23</v>
      </c>
      <c r="N63" s="11">
        <v>1400</v>
      </c>
      <c r="O63" s="11">
        <v>600</v>
      </c>
      <c r="P63" s="11"/>
      <c r="Q63" s="11"/>
      <c r="R63" s="4" t="s">
        <v>197</v>
      </c>
      <c r="S63" s="11" t="s">
        <v>262</v>
      </c>
      <c r="T63" s="15">
        <v>13352453877</v>
      </c>
      <c r="U63" s="11" t="s">
        <v>263</v>
      </c>
      <c r="V63" s="11">
        <v>17741333008</v>
      </c>
      <c r="W63" s="6"/>
    </row>
    <row r="64" spans="1:23" s="30" customFormat="1" ht="25.5" customHeight="1">
      <c r="A64" s="2">
        <v>56</v>
      </c>
      <c r="B64" s="9" t="s">
        <v>343</v>
      </c>
      <c r="C64" s="37" t="s">
        <v>89</v>
      </c>
      <c r="D64" s="2" t="s">
        <v>83</v>
      </c>
      <c r="E64" s="50">
        <f t="shared" si="2"/>
        <v>40</v>
      </c>
      <c r="F64" s="32"/>
      <c r="G64" s="49"/>
      <c r="H64" s="32">
        <v>40</v>
      </c>
      <c r="I64" s="32"/>
      <c r="J64" s="32">
        <f t="shared" si="4"/>
        <v>0</v>
      </c>
      <c r="K64" s="32"/>
      <c r="L64" s="33"/>
      <c r="M64" s="2" t="s">
        <v>93</v>
      </c>
      <c r="N64" s="11">
        <v>1200</v>
      </c>
      <c r="O64" s="11">
        <v>260</v>
      </c>
      <c r="P64" s="11"/>
      <c r="Q64" s="11"/>
      <c r="R64" s="4" t="s">
        <v>783</v>
      </c>
      <c r="S64" s="11" t="s">
        <v>90</v>
      </c>
      <c r="T64" s="15">
        <v>29833456</v>
      </c>
      <c r="U64" s="11" t="s">
        <v>91</v>
      </c>
      <c r="V64" s="11">
        <v>13940423781</v>
      </c>
      <c r="W64" s="6" t="s">
        <v>744</v>
      </c>
    </row>
    <row r="65" spans="1:23" s="30" customFormat="1" ht="25.5" customHeight="1">
      <c r="A65" s="2">
        <v>57</v>
      </c>
      <c r="B65" s="9" t="s">
        <v>343</v>
      </c>
      <c r="C65" s="37" t="s">
        <v>86</v>
      </c>
      <c r="D65" s="2" t="s">
        <v>83</v>
      </c>
      <c r="E65" s="50">
        <f t="shared" si="2"/>
        <v>495</v>
      </c>
      <c r="F65" s="32"/>
      <c r="G65" s="49"/>
      <c r="H65" s="32">
        <v>442</v>
      </c>
      <c r="I65" s="32"/>
      <c r="J65" s="32">
        <f t="shared" si="4"/>
        <v>53</v>
      </c>
      <c r="K65" s="32">
        <v>19</v>
      </c>
      <c r="L65" s="33">
        <v>34</v>
      </c>
      <c r="M65" s="2" t="s">
        <v>23</v>
      </c>
      <c r="N65" s="11">
        <v>1200</v>
      </c>
      <c r="O65" s="11">
        <v>400</v>
      </c>
      <c r="P65" s="11"/>
      <c r="Q65" s="11"/>
      <c r="R65" s="4" t="s">
        <v>784</v>
      </c>
      <c r="S65" s="11" t="s">
        <v>264</v>
      </c>
      <c r="T65" s="15">
        <v>13704050617</v>
      </c>
      <c r="U65" s="11" t="s">
        <v>87</v>
      </c>
      <c r="V65" s="11" t="s">
        <v>88</v>
      </c>
      <c r="W65" s="6"/>
    </row>
    <row r="66" spans="1:23" s="30" customFormat="1" ht="25.5" customHeight="1">
      <c r="A66" s="2">
        <v>58</v>
      </c>
      <c r="B66" s="9" t="s">
        <v>343</v>
      </c>
      <c r="C66" s="37" t="s">
        <v>82</v>
      </c>
      <c r="D66" s="2" t="s">
        <v>83</v>
      </c>
      <c r="E66" s="50">
        <f t="shared" si="2"/>
        <v>502</v>
      </c>
      <c r="F66" s="32"/>
      <c r="G66" s="49"/>
      <c r="H66" s="32">
        <v>484</v>
      </c>
      <c r="I66" s="32"/>
      <c r="J66" s="32">
        <f t="shared" si="4"/>
        <v>18</v>
      </c>
      <c r="K66" s="32">
        <v>18</v>
      </c>
      <c r="L66" s="33"/>
      <c r="M66" s="2" t="s">
        <v>23</v>
      </c>
      <c r="N66" s="11">
        <v>1200</v>
      </c>
      <c r="O66" s="11">
        <v>400</v>
      </c>
      <c r="P66" s="11"/>
      <c r="Q66" s="11"/>
      <c r="R66" s="4" t="s">
        <v>785</v>
      </c>
      <c r="S66" s="11" t="s">
        <v>84</v>
      </c>
      <c r="T66" s="15">
        <v>13840474099</v>
      </c>
      <c r="U66" s="11" t="s">
        <v>85</v>
      </c>
      <c r="V66" s="11">
        <v>13478156249</v>
      </c>
      <c r="W66" s="6"/>
    </row>
    <row r="67" spans="1:23" s="30" customFormat="1" ht="25.5" customHeight="1">
      <c r="A67" s="2">
        <v>59</v>
      </c>
      <c r="B67" s="9" t="s">
        <v>28</v>
      </c>
      <c r="C67" s="37" t="s">
        <v>92</v>
      </c>
      <c r="D67" s="2" t="s">
        <v>83</v>
      </c>
      <c r="E67" s="50">
        <f t="shared" si="2"/>
        <v>350</v>
      </c>
      <c r="F67" s="32"/>
      <c r="G67" s="49"/>
      <c r="H67" s="32">
        <v>10</v>
      </c>
      <c r="I67" s="32">
        <v>318</v>
      </c>
      <c r="J67" s="32">
        <f t="shared" si="4"/>
        <v>22</v>
      </c>
      <c r="K67" s="32">
        <f>24-2</f>
        <v>22</v>
      </c>
      <c r="L67" s="33">
        <v>0</v>
      </c>
      <c r="M67" s="2" t="s">
        <v>93</v>
      </c>
      <c r="N67" s="11">
        <v>1500</v>
      </c>
      <c r="O67" s="11">
        <v>2000</v>
      </c>
      <c r="P67" s="11">
        <v>14000</v>
      </c>
      <c r="Q67" s="11">
        <v>2000</v>
      </c>
      <c r="R67" s="4" t="s">
        <v>265</v>
      </c>
      <c r="S67" s="11" t="s">
        <v>266</v>
      </c>
      <c r="T67" s="15">
        <v>13904140195</v>
      </c>
      <c r="U67" s="11" t="s">
        <v>267</v>
      </c>
      <c r="V67" s="11">
        <v>13478153777</v>
      </c>
      <c r="W67" s="6"/>
    </row>
    <row r="68" spans="1:23" s="30" customFormat="1" ht="25.5" customHeight="1">
      <c r="A68" s="2">
        <v>60</v>
      </c>
      <c r="B68" s="9" t="s">
        <v>343</v>
      </c>
      <c r="C68" s="37" t="s">
        <v>94</v>
      </c>
      <c r="D68" s="2" t="s">
        <v>333</v>
      </c>
      <c r="E68" s="50">
        <f t="shared" si="2"/>
        <v>500</v>
      </c>
      <c r="F68" s="32">
        <v>350</v>
      </c>
      <c r="G68" s="49"/>
      <c r="H68" s="32">
        <v>150</v>
      </c>
      <c r="I68" s="32"/>
      <c r="J68" s="32">
        <f t="shared" ref="J68:J91" si="5">K68+L68</f>
        <v>0</v>
      </c>
      <c r="K68" s="32"/>
      <c r="L68" s="33"/>
      <c r="M68" s="2" t="s">
        <v>23</v>
      </c>
      <c r="N68" s="11">
        <v>1400</v>
      </c>
      <c r="O68" s="11">
        <v>800</v>
      </c>
      <c r="P68" s="11"/>
      <c r="Q68" s="11"/>
      <c r="R68" s="4" t="s">
        <v>198</v>
      </c>
      <c r="S68" s="11" t="s">
        <v>162</v>
      </c>
      <c r="T68" s="15">
        <v>13840036337</v>
      </c>
      <c r="U68" s="11" t="s">
        <v>95</v>
      </c>
      <c r="V68" s="11">
        <v>13709831361</v>
      </c>
      <c r="W68" s="16"/>
    </row>
    <row r="69" spans="1:23" s="30" customFormat="1" ht="25.5" customHeight="1">
      <c r="A69" s="2">
        <v>61</v>
      </c>
      <c r="B69" s="9" t="s">
        <v>343</v>
      </c>
      <c r="C69" s="37" t="s">
        <v>311</v>
      </c>
      <c r="D69" s="2" t="s">
        <v>333</v>
      </c>
      <c r="E69" s="50">
        <f t="shared" si="2"/>
        <v>360</v>
      </c>
      <c r="F69" s="32"/>
      <c r="G69" s="49"/>
      <c r="H69" s="32">
        <v>340</v>
      </c>
      <c r="I69" s="32"/>
      <c r="J69" s="32">
        <f t="shared" si="5"/>
        <v>20</v>
      </c>
      <c r="K69" s="32">
        <v>20</v>
      </c>
      <c r="L69" s="33"/>
      <c r="M69" s="2" t="s">
        <v>49</v>
      </c>
      <c r="N69" s="11">
        <v>1200</v>
      </c>
      <c r="O69" s="11">
        <v>400</v>
      </c>
      <c r="P69" s="11"/>
      <c r="Q69" s="11"/>
      <c r="R69" s="4" t="s">
        <v>786</v>
      </c>
      <c r="S69" s="11" t="s">
        <v>96</v>
      </c>
      <c r="T69" s="15">
        <v>13478364370</v>
      </c>
      <c r="U69" s="11" t="s">
        <v>97</v>
      </c>
      <c r="V69" s="11">
        <v>13840388383</v>
      </c>
      <c r="W69" s="16"/>
    </row>
    <row r="70" spans="1:23" s="30" customFormat="1" ht="25.5" customHeight="1">
      <c r="A70" s="2">
        <v>62</v>
      </c>
      <c r="B70" s="9" t="s">
        <v>343</v>
      </c>
      <c r="C70" s="37" t="s">
        <v>337</v>
      </c>
      <c r="D70" s="2" t="s">
        <v>338</v>
      </c>
      <c r="E70" s="50">
        <f t="shared" si="2"/>
        <v>440</v>
      </c>
      <c r="F70" s="32">
        <v>308</v>
      </c>
      <c r="G70" s="49"/>
      <c r="H70" s="32">
        <v>118</v>
      </c>
      <c r="I70" s="32"/>
      <c r="J70" s="32">
        <f t="shared" si="5"/>
        <v>14</v>
      </c>
      <c r="K70" s="32">
        <v>14</v>
      </c>
      <c r="L70" s="33"/>
      <c r="M70" s="2" t="s">
        <v>49</v>
      </c>
      <c r="N70" s="11">
        <v>1400</v>
      </c>
      <c r="O70" s="11">
        <v>400</v>
      </c>
      <c r="P70" s="11"/>
      <c r="Q70" s="11"/>
      <c r="R70" s="4" t="s">
        <v>787</v>
      </c>
      <c r="S70" s="11" t="s">
        <v>298</v>
      </c>
      <c r="T70" s="15">
        <v>13898118341</v>
      </c>
      <c r="U70" s="11" t="s">
        <v>299</v>
      </c>
      <c r="V70" s="11">
        <v>15640383531</v>
      </c>
      <c r="W70" s="16"/>
    </row>
    <row r="71" spans="1:23" s="30" customFormat="1" ht="25.5" customHeight="1">
      <c r="A71" s="2">
        <v>63</v>
      </c>
      <c r="B71" s="9" t="s">
        <v>343</v>
      </c>
      <c r="C71" s="37" t="s">
        <v>339</v>
      </c>
      <c r="D71" s="2" t="s">
        <v>338</v>
      </c>
      <c r="E71" s="50">
        <f t="shared" ref="E71:E91" si="6">F71+G71+H71+I71+J71</f>
        <v>288</v>
      </c>
      <c r="F71" s="32">
        <v>202</v>
      </c>
      <c r="G71" s="49"/>
      <c r="H71" s="32">
        <v>68</v>
      </c>
      <c r="I71" s="32"/>
      <c r="J71" s="32">
        <f t="shared" si="5"/>
        <v>18</v>
      </c>
      <c r="K71" s="32">
        <v>12</v>
      </c>
      <c r="L71" s="33">
        <v>6</v>
      </c>
      <c r="M71" s="2" t="s">
        <v>49</v>
      </c>
      <c r="N71" s="11">
        <v>1400</v>
      </c>
      <c r="O71" s="11">
        <v>400</v>
      </c>
      <c r="P71" s="11"/>
      <c r="Q71" s="11"/>
      <c r="R71" s="4" t="s">
        <v>788</v>
      </c>
      <c r="S71" s="11" t="s">
        <v>300</v>
      </c>
      <c r="T71" s="15">
        <v>13390158966</v>
      </c>
      <c r="U71" s="11" t="s">
        <v>301</v>
      </c>
      <c r="V71" s="11">
        <v>13654972788</v>
      </c>
      <c r="W71" s="16"/>
    </row>
    <row r="72" spans="1:23" s="30" customFormat="1" ht="25.5" customHeight="1">
      <c r="A72" s="2">
        <v>64</v>
      </c>
      <c r="B72" s="9" t="s">
        <v>323</v>
      </c>
      <c r="C72" s="37" t="s">
        <v>340</v>
      </c>
      <c r="D72" s="2" t="s">
        <v>338</v>
      </c>
      <c r="E72" s="50">
        <f t="shared" si="6"/>
        <v>500</v>
      </c>
      <c r="F72" s="32"/>
      <c r="G72" s="49"/>
      <c r="H72" s="32">
        <v>10</v>
      </c>
      <c r="I72" s="32">
        <v>409</v>
      </c>
      <c r="J72" s="32">
        <f t="shared" si="5"/>
        <v>81</v>
      </c>
      <c r="K72" s="32">
        <f>50-4</f>
        <v>46</v>
      </c>
      <c r="L72" s="33">
        <v>35</v>
      </c>
      <c r="M72" s="2" t="s">
        <v>133</v>
      </c>
      <c r="N72" s="11" t="s">
        <v>797</v>
      </c>
      <c r="O72" s="225" t="s">
        <v>797</v>
      </c>
      <c r="P72" s="11">
        <v>13000</v>
      </c>
      <c r="Q72" s="11">
        <v>2000</v>
      </c>
      <c r="R72" s="4" t="s">
        <v>789</v>
      </c>
      <c r="S72" s="11" t="s">
        <v>304</v>
      </c>
      <c r="T72" s="15">
        <v>23717931</v>
      </c>
      <c r="U72" s="11" t="s">
        <v>305</v>
      </c>
      <c r="V72" s="11">
        <v>23717223</v>
      </c>
      <c r="W72" s="16"/>
    </row>
    <row r="73" spans="1:23" s="30" customFormat="1" ht="25.5" customHeight="1">
      <c r="A73" s="2">
        <v>65</v>
      </c>
      <c r="B73" s="9" t="s">
        <v>323</v>
      </c>
      <c r="C73" s="37" t="s">
        <v>341</v>
      </c>
      <c r="D73" s="2" t="s">
        <v>338</v>
      </c>
      <c r="E73" s="50">
        <f t="shared" si="6"/>
        <v>700</v>
      </c>
      <c r="F73" s="32"/>
      <c r="G73" s="49"/>
      <c r="H73" s="32">
        <v>10</v>
      </c>
      <c r="I73" s="32">
        <v>690</v>
      </c>
      <c r="J73" s="32">
        <f t="shared" si="5"/>
        <v>0</v>
      </c>
      <c r="K73" s="32">
        <v>0</v>
      </c>
      <c r="L73" s="33"/>
      <c r="M73" s="2" t="s">
        <v>133</v>
      </c>
      <c r="N73" s="11">
        <v>3000</v>
      </c>
      <c r="O73" s="11">
        <v>2000</v>
      </c>
      <c r="P73" s="11">
        <v>13000</v>
      </c>
      <c r="Q73" s="11">
        <v>2000</v>
      </c>
      <c r="R73" s="4" t="s">
        <v>790</v>
      </c>
      <c r="S73" s="11" t="s">
        <v>302</v>
      </c>
      <c r="T73" s="15">
        <v>13478874916</v>
      </c>
      <c r="U73" s="11" t="s">
        <v>303</v>
      </c>
      <c r="V73" s="11">
        <v>18240208184</v>
      </c>
      <c r="W73" s="16"/>
    </row>
    <row r="74" spans="1:23" s="30" customFormat="1" ht="25.5" customHeight="1">
      <c r="A74" s="2">
        <v>66</v>
      </c>
      <c r="B74" s="9" t="s">
        <v>343</v>
      </c>
      <c r="C74" s="37" t="s">
        <v>134</v>
      </c>
      <c r="D74" s="2" t="s">
        <v>138</v>
      </c>
      <c r="E74" s="50">
        <f t="shared" si="6"/>
        <v>588</v>
      </c>
      <c r="F74" s="9">
        <v>411</v>
      </c>
      <c r="G74" s="49"/>
      <c r="H74" s="49">
        <v>177</v>
      </c>
      <c r="I74" s="49"/>
      <c r="J74" s="32">
        <f t="shared" si="5"/>
        <v>0</v>
      </c>
      <c r="K74" s="49"/>
      <c r="L74" s="9"/>
      <c r="M74" s="2" t="s">
        <v>23</v>
      </c>
      <c r="N74" s="11">
        <v>1400</v>
      </c>
      <c r="O74" s="11">
        <v>800</v>
      </c>
      <c r="P74" s="11"/>
      <c r="Q74" s="11"/>
      <c r="R74" s="7" t="s">
        <v>199</v>
      </c>
      <c r="S74" s="10" t="s">
        <v>135</v>
      </c>
      <c r="T74" s="10">
        <v>13940187096</v>
      </c>
      <c r="U74" s="10" t="s">
        <v>136</v>
      </c>
      <c r="V74" s="10">
        <v>13889262348</v>
      </c>
      <c r="W74" s="16"/>
    </row>
    <row r="75" spans="1:23" s="30" customFormat="1" ht="25.5" customHeight="1">
      <c r="A75" s="2">
        <v>67</v>
      </c>
      <c r="B75" s="9" t="s">
        <v>343</v>
      </c>
      <c r="C75" s="37" t="s">
        <v>137</v>
      </c>
      <c r="D75" s="2" t="s">
        <v>138</v>
      </c>
      <c r="E75" s="50">
        <f t="shared" si="6"/>
        <v>617</v>
      </c>
      <c r="F75" s="9"/>
      <c r="G75" s="49"/>
      <c r="H75" s="49">
        <v>599</v>
      </c>
      <c r="I75" s="49"/>
      <c r="J75" s="32">
        <f t="shared" si="5"/>
        <v>18</v>
      </c>
      <c r="K75" s="49">
        <v>4</v>
      </c>
      <c r="L75" s="9">
        <v>14</v>
      </c>
      <c r="M75" s="2" t="s">
        <v>23</v>
      </c>
      <c r="N75" s="7">
        <v>1400</v>
      </c>
      <c r="O75" s="7">
        <v>200</v>
      </c>
      <c r="P75" s="4"/>
      <c r="Q75" s="4"/>
      <c r="R75" s="7" t="s">
        <v>200</v>
      </c>
      <c r="S75" s="10" t="s">
        <v>139</v>
      </c>
      <c r="T75" s="10">
        <v>15040193355</v>
      </c>
      <c r="U75" s="10" t="s">
        <v>140</v>
      </c>
      <c r="V75" s="10">
        <v>13190042549</v>
      </c>
      <c r="W75" s="6"/>
    </row>
    <row r="76" spans="1:23" s="30" customFormat="1" ht="25.5" customHeight="1">
      <c r="A76" s="2">
        <v>68</v>
      </c>
      <c r="B76" s="9" t="s">
        <v>343</v>
      </c>
      <c r="C76" s="37" t="s">
        <v>141</v>
      </c>
      <c r="D76" s="2" t="s">
        <v>138</v>
      </c>
      <c r="E76" s="50">
        <f t="shared" si="6"/>
        <v>350</v>
      </c>
      <c r="F76" s="9"/>
      <c r="G76" s="49"/>
      <c r="H76" s="49">
        <v>340</v>
      </c>
      <c r="I76" s="49"/>
      <c r="J76" s="32">
        <f t="shared" si="5"/>
        <v>10</v>
      </c>
      <c r="K76" s="49">
        <v>10</v>
      </c>
      <c r="L76" s="9"/>
      <c r="M76" s="2" t="s">
        <v>23</v>
      </c>
      <c r="N76" s="4">
        <v>1200</v>
      </c>
      <c r="O76" s="13">
        <v>200</v>
      </c>
      <c r="P76" s="13"/>
      <c r="Q76" s="13"/>
      <c r="R76" s="9" t="s">
        <v>745</v>
      </c>
      <c r="S76" s="15" t="s">
        <v>142</v>
      </c>
      <c r="T76" s="15">
        <v>13898811770</v>
      </c>
      <c r="U76" s="15" t="s">
        <v>268</v>
      </c>
      <c r="V76" s="11">
        <v>15840559029</v>
      </c>
      <c r="W76" s="16"/>
    </row>
    <row r="77" spans="1:23" s="30" customFormat="1" ht="25.5" customHeight="1">
      <c r="A77" s="2">
        <v>69</v>
      </c>
      <c r="B77" s="9" t="s">
        <v>343</v>
      </c>
      <c r="C77" s="37" t="s">
        <v>143</v>
      </c>
      <c r="D77" s="2" t="s">
        <v>138</v>
      </c>
      <c r="E77" s="50">
        <f t="shared" si="6"/>
        <v>100</v>
      </c>
      <c r="F77" s="9"/>
      <c r="G77" s="49"/>
      <c r="H77" s="49">
        <v>45</v>
      </c>
      <c r="I77" s="49"/>
      <c r="J77" s="32">
        <f t="shared" si="5"/>
        <v>55</v>
      </c>
      <c r="K77" s="49">
        <v>15</v>
      </c>
      <c r="L77" s="9">
        <v>40</v>
      </c>
      <c r="M77" s="2" t="s">
        <v>23</v>
      </c>
      <c r="N77" s="4">
        <v>1200</v>
      </c>
      <c r="O77" s="4">
        <v>200</v>
      </c>
      <c r="P77" s="4"/>
      <c r="Q77" s="4"/>
      <c r="R77" s="9" t="s">
        <v>144</v>
      </c>
      <c r="S77" s="11" t="s">
        <v>145</v>
      </c>
      <c r="T77" s="11" t="s">
        <v>146</v>
      </c>
      <c r="U77" s="11" t="s">
        <v>147</v>
      </c>
      <c r="V77" s="11" t="s">
        <v>148</v>
      </c>
      <c r="W77" s="16"/>
    </row>
    <row r="78" spans="1:23" s="30" customFormat="1" ht="25.5" customHeight="1">
      <c r="A78" s="2">
        <v>70</v>
      </c>
      <c r="B78" s="9" t="s">
        <v>28</v>
      </c>
      <c r="C78" s="37" t="s">
        <v>149</v>
      </c>
      <c r="D78" s="2" t="s">
        <v>138</v>
      </c>
      <c r="E78" s="50">
        <f t="shared" si="6"/>
        <v>1000</v>
      </c>
      <c r="F78" s="9"/>
      <c r="G78" s="49"/>
      <c r="H78" s="49">
        <v>30</v>
      </c>
      <c r="I78" s="49">
        <v>970</v>
      </c>
      <c r="J78" s="32">
        <f t="shared" si="5"/>
        <v>0</v>
      </c>
      <c r="K78" s="49"/>
      <c r="L78" s="9"/>
      <c r="M78" s="2" t="s">
        <v>23</v>
      </c>
      <c r="N78" s="349" t="s">
        <v>271</v>
      </c>
      <c r="O78" s="350"/>
      <c r="P78" s="349" t="s">
        <v>272</v>
      </c>
      <c r="Q78" s="350"/>
      <c r="R78" s="4" t="s">
        <v>201</v>
      </c>
      <c r="S78" s="11" t="s">
        <v>269</v>
      </c>
      <c r="T78" s="15">
        <v>88042841</v>
      </c>
      <c r="U78" s="11" t="s">
        <v>150</v>
      </c>
      <c r="V78" s="11">
        <v>13889330230</v>
      </c>
      <c r="W78" s="16"/>
    </row>
    <row r="79" spans="1:23" s="30" customFormat="1" ht="25.5" customHeight="1">
      <c r="A79" s="2">
        <v>71</v>
      </c>
      <c r="B79" s="9" t="s">
        <v>28</v>
      </c>
      <c r="C79" s="37" t="s">
        <v>151</v>
      </c>
      <c r="D79" s="2" t="s">
        <v>138</v>
      </c>
      <c r="E79" s="50">
        <f t="shared" si="6"/>
        <v>664</v>
      </c>
      <c r="F79" s="9"/>
      <c r="G79" s="49"/>
      <c r="H79" s="49">
        <v>5</v>
      </c>
      <c r="I79" s="49">
        <v>659</v>
      </c>
      <c r="J79" s="32">
        <f t="shared" si="5"/>
        <v>0</v>
      </c>
      <c r="K79" s="49"/>
      <c r="L79" s="9"/>
      <c r="M79" s="2" t="s">
        <v>93</v>
      </c>
      <c r="N79" s="7">
        <v>2000</v>
      </c>
      <c r="O79" s="7">
        <v>2500</v>
      </c>
      <c r="P79" s="4">
        <v>15000</v>
      </c>
      <c r="Q79" s="4">
        <v>2500</v>
      </c>
      <c r="R79" s="7" t="s">
        <v>202</v>
      </c>
      <c r="S79" s="10" t="s">
        <v>270</v>
      </c>
      <c r="T79" s="10">
        <v>13478880492</v>
      </c>
      <c r="U79" s="10" t="s">
        <v>270</v>
      </c>
      <c r="V79" s="10">
        <v>13478880492</v>
      </c>
      <c r="W79" s="6"/>
    </row>
    <row r="80" spans="1:23" s="30" customFormat="1" ht="25.5" customHeight="1">
      <c r="A80" s="2">
        <v>72</v>
      </c>
      <c r="B80" s="9" t="s">
        <v>343</v>
      </c>
      <c r="C80" s="37" t="s">
        <v>130</v>
      </c>
      <c r="D80" s="2" t="s">
        <v>131</v>
      </c>
      <c r="E80" s="50">
        <f t="shared" si="6"/>
        <v>725</v>
      </c>
      <c r="F80" s="9">
        <v>508</v>
      </c>
      <c r="G80" s="49"/>
      <c r="H80" s="9">
        <v>217</v>
      </c>
      <c r="I80" s="9"/>
      <c r="J80" s="32">
        <f t="shared" si="5"/>
        <v>0</v>
      </c>
      <c r="K80" s="9"/>
      <c r="L80" s="9"/>
      <c r="M80" s="25" t="s">
        <v>23</v>
      </c>
      <c r="N80" s="26">
        <v>1400</v>
      </c>
      <c r="O80" s="26">
        <v>600</v>
      </c>
      <c r="P80" s="26"/>
      <c r="Q80" s="26"/>
      <c r="R80" s="27" t="s">
        <v>281</v>
      </c>
      <c r="S80" s="11" t="s">
        <v>273</v>
      </c>
      <c r="T80" s="28">
        <v>13940161966</v>
      </c>
      <c r="U80" s="11" t="s">
        <v>273</v>
      </c>
      <c r="V80" s="11">
        <v>13940161966</v>
      </c>
      <c r="W80" s="16"/>
    </row>
    <row r="81" spans="1:23" s="30" customFormat="1" ht="25.5" customHeight="1">
      <c r="A81" s="2">
        <v>73</v>
      </c>
      <c r="B81" s="9" t="s">
        <v>343</v>
      </c>
      <c r="C81" s="37" t="s">
        <v>132</v>
      </c>
      <c r="D81" s="2" t="s">
        <v>131</v>
      </c>
      <c r="E81" s="50">
        <f t="shared" si="6"/>
        <v>585</v>
      </c>
      <c r="F81" s="9"/>
      <c r="G81" s="49"/>
      <c r="H81" s="9">
        <v>580</v>
      </c>
      <c r="I81" s="9"/>
      <c r="J81" s="32">
        <f t="shared" si="5"/>
        <v>5</v>
      </c>
      <c r="K81" s="9"/>
      <c r="L81" s="9">
        <v>5</v>
      </c>
      <c r="M81" s="2" t="s">
        <v>23</v>
      </c>
      <c r="N81" s="11">
        <v>1200</v>
      </c>
      <c r="O81" s="11">
        <v>600</v>
      </c>
      <c r="P81" s="11"/>
      <c r="Q81" s="11"/>
      <c r="R81" s="4" t="s">
        <v>274</v>
      </c>
      <c r="S81" s="15" t="s">
        <v>275</v>
      </c>
      <c r="T81" s="15">
        <v>15566102099</v>
      </c>
      <c r="U81" s="15" t="s">
        <v>275</v>
      </c>
      <c r="V81" s="11">
        <v>15566102099</v>
      </c>
      <c r="W81" s="16"/>
    </row>
    <row r="82" spans="1:23" s="30" customFormat="1" ht="25.5" customHeight="1">
      <c r="A82" s="2">
        <v>74</v>
      </c>
      <c r="B82" s="9" t="s">
        <v>28</v>
      </c>
      <c r="C82" s="37" t="s">
        <v>310</v>
      </c>
      <c r="D82" s="2" t="s">
        <v>131</v>
      </c>
      <c r="E82" s="50">
        <f t="shared" si="6"/>
        <v>493</v>
      </c>
      <c r="F82" s="9"/>
      <c r="G82" s="49"/>
      <c r="H82" s="9"/>
      <c r="I82" s="9">
        <v>485</v>
      </c>
      <c r="J82" s="32">
        <f t="shared" si="5"/>
        <v>8</v>
      </c>
      <c r="K82" s="9">
        <v>8</v>
      </c>
      <c r="L82" s="9"/>
      <c r="M82" s="2" t="s">
        <v>93</v>
      </c>
      <c r="N82" s="4"/>
      <c r="O82" s="13"/>
      <c r="P82" s="13">
        <v>8000</v>
      </c>
      <c r="Q82" s="13">
        <v>1200</v>
      </c>
      <c r="R82" s="9" t="s">
        <v>276</v>
      </c>
      <c r="S82" s="11" t="s">
        <v>277</v>
      </c>
      <c r="T82" s="11">
        <v>13940506628</v>
      </c>
      <c r="U82" s="11" t="s">
        <v>278</v>
      </c>
      <c r="V82" s="11">
        <v>13840244968</v>
      </c>
      <c r="W82" s="16"/>
    </row>
    <row r="83" spans="1:23" s="30" customFormat="1" ht="25.5" customHeight="1">
      <c r="A83" s="2">
        <v>75</v>
      </c>
      <c r="B83" s="9" t="s">
        <v>28</v>
      </c>
      <c r="C83" s="37" t="s">
        <v>309</v>
      </c>
      <c r="D83" s="2" t="s">
        <v>131</v>
      </c>
      <c r="E83" s="50">
        <f t="shared" si="6"/>
        <v>498</v>
      </c>
      <c r="F83" s="9"/>
      <c r="G83" s="49"/>
      <c r="H83" s="9"/>
      <c r="I83" s="9">
        <v>498</v>
      </c>
      <c r="J83" s="32">
        <f t="shared" si="5"/>
        <v>0</v>
      </c>
      <c r="K83" s="9"/>
      <c r="L83" s="9"/>
      <c r="M83" s="2" t="s">
        <v>93</v>
      </c>
      <c r="N83" s="4"/>
      <c r="O83" s="4"/>
      <c r="P83" s="13">
        <v>8000</v>
      </c>
      <c r="Q83" s="13">
        <v>1200</v>
      </c>
      <c r="R83" s="9" t="s">
        <v>279</v>
      </c>
      <c r="S83" s="15" t="s">
        <v>122</v>
      </c>
      <c r="T83" s="15">
        <v>13624000677</v>
      </c>
      <c r="U83" s="11" t="s">
        <v>280</v>
      </c>
      <c r="V83" s="11">
        <v>13840256938</v>
      </c>
      <c r="W83" s="16"/>
    </row>
    <row r="84" spans="1:23" s="30" customFormat="1" ht="25.5" customHeight="1">
      <c r="A84" s="2">
        <v>76</v>
      </c>
      <c r="B84" s="9" t="s">
        <v>343</v>
      </c>
      <c r="C84" s="37" t="s">
        <v>98</v>
      </c>
      <c r="D84" s="2" t="s">
        <v>99</v>
      </c>
      <c r="E84" s="50">
        <f t="shared" si="6"/>
        <v>1000</v>
      </c>
      <c r="F84" s="9">
        <v>700</v>
      </c>
      <c r="G84" s="49"/>
      <c r="H84" s="9">
        <v>300</v>
      </c>
      <c r="I84" s="9"/>
      <c r="J84" s="32">
        <f t="shared" si="5"/>
        <v>0</v>
      </c>
      <c r="K84" s="9"/>
      <c r="L84" s="9"/>
      <c r="M84" s="2" t="s">
        <v>23</v>
      </c>
      <c r="N84" s="4">
        <v>1200</v>
      </c>
      <c r="O84" s="4">
        <v>600</v>
      </c>
      <c r="P84" s="13"/>
      <c r="Q84" s="13"/>
      <c r="R84" s="9" t="s">
        <v>100</v>
      </c>
      <c r="S84" s="15" t="s">
        <v>101</v>
      </c>
      <c r="T84" s="15">
        <v>13889815777</v>
      </c>
      <c r="U84" s="11" t="s">
        <v>282</v>
      </c>
      <c r="V84" s="11">
        <v>13386836168</v>
      </c>
      <c r="W84" s="16"/>
    </row>
    <row r="85" spans="1:23" s="30" customFormat="1" ht="25.5" customHeight="1">
      <c r="A85" s="2">
        <v>77</v>
      </c>
      <c r="B85" s="9" t="s">
        <v>343</v>
      </c>
      <c r="C85" s="37" t="s">
        <v>102</v>
      </c>
      <c r="D85" s="2" t="s">
        <v>99</v>
      </c>
      <c r="E85" s="50">
        <f t="shared" si="6"/>
        <v>620</v>
      </c>
      <c r="F85" s="9"/>
      <c r="G85" s="49"/>
      <c r="H85" s="9">
        <v>620</v>
      </c>
      <c r="I85" s="9"/>
      <c r="J85" s="32">
        <f t="shared" si="5"/>
        <v>0</v>
      </c>
      <c r="K85" s="9"/>
      <c r="L85" s="9"/>
      <c r="M85" s="2" t="s">
        <v>23</v>
      </c>
      <c r="N85" s="4">
        <v>1000</v>
      </c>
      <c r="O85" s="4">
        <v>420</v>
      </c>
      <c r="P85" s="13"/>
      <c r="Q85" s="13"/>
      <c r="R85" s="9" t="s">
        <v>283</v>
      </c>
      <c r="S85" s="15" t="s">
        <v>103</v>
      </c>
      <c r="T85" s="15">
        <v>13700012038</v>
      </c>
      <c r="U85" s="11" t="s">
        <v>104</v>
      </c>
      <c r="V85" s="11">
        <v>13252732591</v>
      </c>
      <c r="W85" s="16"/>
    </row>
    <row r="86" spans="1:23" s="30" customFormat="1" ht="25.5" customHeight="1">
      <c r="A86" s="2">
        <v>78</v>
      </c>
      <c r="B86" s="9" t="s">
        <v>343</v>
      </c>
      <c r="C86" s="37" t="s">
        <v>105</v>
      </c>
      <c r="D86" s="2" t="s">
        <v>106</v>
      </c>
      <c r="E86" s="50">
        <f t="shared" si="6"/>
        <v>900</v>
      </c>
      <c r="F86" s="9">
        <v>630</v>
      </c>
      <c r="G86" s="49"/>
      <c r="H86" s="9">
        <v>248</v>
      </c>
      <c r="I86" s="9"/>
      <c r="J86" s="32">
        <f t="shared" si="5"/>
        <v>22</v>
      </c>
      <c r="K86" s="9">
        <v>22</v>
      </c>
      <c r="L86" s="9"/>
      <c r="M86" s="2" t="s">
        <v>23</v>
      </c>
      <c r="N86" s="4">
        <v>1200</v>
      </c>
      <c r="O86" s="4">
        <v>600</v>
      </c>
      <c r="P86" s="13"/>
      <c r="Q86" s="13"/>
      <c r="R86" s="9" t="s">
        <v>284</v>
      </c>
      <c r="S86" s="15" t="s">
        <v>107</v>
      </c>
      <c r="T86" s="15">
        <v>13897985577</v>
      </c>
      <c r="U86" s="11" t="s">
        <v>108</v>
      </c>
      <c r="V86" s="11">
        <v>13840240340</v>
      </c>
      <c r="W86" s="16"/>
    </row>
    <row r="87" spans="1:23" s="30" customFormat="1" ht="25.5" customHeight="1">
      <c r="A87" s="2">
        <v>79</v>
      </c>
      <c r="B87" s="9" t="s">
        <v>343</v>
      </c>
      <c r="C87" s="37" t="s">
        <v>109</v>
      </c>
      <c r="D87" s="2" t="s">
        <v>106</v>
      </c>
      <c r="E87" s="50">
        <f t="shared" si="6"/>
        <v>585</v>
      </c>
      <c r="F87" s="9"/>
      <c r="G87" s="49"/>
      <c r="H87" s="9">
        <v>555</v>
      </c>
      <c r="I87" s="9"/>
      <c r="J87" s="32">
        <f t="shared" si="5"/>
        <v>30</v>
      </c>
      <c r="K87" s="9">
        <v>30</v>
      </c>
      <c r="L87" s="9"/>
      <c r="M87" s="2" t="s">
        <v>23</v>
      </c>
      <c r="N87" s="4">
        <v>1000</v>
      </c>
      <c r="O87" s="4">
        <v>520</v>
      </c>
      <c r="P87" s="13"/>
      <c r="Q87" s="13"/>
      <c r="R87" s="9" t="s">
        <v>285</v>
      </c>
      <c r="S87" s="15" t="s">
        <v>286</v>
      </c>
      <c r="T87" s="15">
        <v>13909884654</v>
      </c>
      <c r="U87" s="11" t="s">
        <v>287</v>
      </c>
      <c r="V87" s="11">
        <v>15940222202</v>
      </c>
      <c r="W87" s="16"/>
    </row>
    <row r="88" spans="1:23" s="30" customFormat="1" ht="25.5" customHeight="1">
      <c r="A88" s="2">
        <v>80</v>
      </c>
      <c r="B88" s="9" t="s">
        <v>343</v>
      </c>
      <c r="C88" s="37" t="s">
        <v>110</v>
      </c>
      <c r="D88" s="2" t="s">
        <v>334</v>
      </c>
      <c r="E88" s="50">
        <f t="shared" si="6"/>
        <v>810</v>
      </c>
      <c r="F88" s="9">
        <v>567</v>
      </c>
      <c r="G88" s="49"/>
      <c r="H88" s="9">
        <v>243</v>
      </c>
      <c r="I88" s="9"/>
      <c r="J88" s="32">
        <f t="shared" si="5"/>
        <v>0</v>
      </c>
      <c r="K88" s="9"/>
      <c r="L88" s="9"/>
      <c r="M88" s="2" t="s">
        <v>23</v>
      </c>
      <c r="N88" s="4">
        <v>1200</v>
      </c>
      <c r="O88" s="4">
        <v>700</v>
      </c>
      <c r="P88" s="13"/>
      <c r="Q88" s="13"/>
      <c r="R88" s="9" t="s">
        <v>111</v>
      </c>
      <c r="S88" s="15" t="s">
        <v>112</v>
      </c>
      <c r="T88" s="15">
        <v>13998310999</v>
      </c>
      <c r="U88" s="11" t="s">
        <v>113</v>
      </c>
      <c r="V88" s="11">
        <v>13080788866</v>
      </c>
      <c r="W88" s="16"/>
    </row>
    <row r="89" spans="1:23" s="30" customFormat="1" ht="25.5" customHeight="1">
      <c r="A89" s="2">
        <v>81</v>
      </c>
      <c r="B89" s="9" t="s">
        <v>343</v>
      </c>
      <c r="C89" s="37" t="s">
        <v>114</v>
      </c>
      <c r="D89" s="2" t="s">
        <v>334</v>
      </c>
      <c r="E89" s="50">
        <f t="shared" si="6"/>
        <v>810</v>
      </c>
      <c r="F89" s="9"/>
      <c r="G89" s="49"/>
      <c r="H89" s="9">
        <v>810</v>
      </c>
      <c r="I89" s="9"/>
      <c r="J89" s="32">
        <f t="shared" si="5"/>
        <v>0</v>
      </c>
      <c r="K89" s="9"/>
      <c r="L89" s="9"/>
      <c r="M89" s="2" t="s">
        <v>23</v>
      </c>
      <c r="N89" s="4">
        <v>1000</v>
      </c>
      <c r="O89" s="4" t="s">
        <v>288</v>
      </c>
      <c r="P89" s="13"/>
      <c r="Q89" s="13"/>
      <c r="R89" s="9" t="s">
        <v>289</v>
      </c>
      <c r="S89" s="15" t="s">
        <v>115</v>
      </c>
      <c r="T89" s="15">
        <v>15509871166</v>
      </c>
      <c r="U89" s="11" t="s">
        <v>290</v>
      </c>
      <c r="V89" s="11">
        <v>15524166696</v>
      </c>
      <c r="W89" s="16"/>
    </row>
    <row r="90" spans="1:23" s="30" customFormat="1" ht="25.5" customHeight="1">
      <c r="A90" s="2">
        <v>82</v>
      </c>
      <c r="B90" s="9" t="s">
        <v>343</v>
      </c>
      <c r="C90" s="37" t="s">
        <v>116</v>
      </c>
      <c r="D90" s="2" t="s">
        <v>334</v>
      </c>
      <c r="E90" s="50">
        <f t="shared" si="6"/>
        <v>450</v>
      </c>
      <c r="F90" s="9"/>
      <c r="G90" s="49"/>
      <c r="H90" s="9">
        <v>450</v>
      </c>
      <c r="I90" s="9"/>
      <c r="J90" s="32">
        <f t="shared" si="5"/>
        <v>0</v>
      </c>
      <c r="K90" s="9"/>
      <c r="L90" s="9"/>
      <c r="M90" s="2" t="s">
        <v>23</v>
      </c>
      <c r="N90" s="4">
        <v>1000</v>
      </c>
      <c r="O90" s="4">
        <v>640</v>
      </c>
      <c r="P90" s="13"/>
      <c r="Q90" s="13"/>
      <c r="R90" s="9" t="s">
        <v>117</v>
      </c>
      <c r="S90" s="15" t="s">
        <v>118</v>
      </c>
      <c r="T90" s="15">
        <v>13940481203</v>
      </c>
      <c r="U90" s="11" t="s">
        <v>119</v>
      </c>
      <c r="V90" s="11">
        <v>15940085432</v>
      </c>
      <c r="W90" s="16"/>
    </row>
    <row r="91" spans="1:23" s="30" customFormat="1" ht="25.5" customHeight="1">
      <c r="A91" s="51">
        <v>83</v>
      </c>
      <c r="B91" s="50" t="s">
        <v>28</v>
      </c>
      <c r="C91" s="37" t="s">
        <v>120</v>
      </c>
      <c r="D91" s="51" t="s">
        <v>334</v>
      </c>
      <c r="E91" s="50">
        <f t="shared" si="6"/>
        <v>550</v>
      </c>
      <c r="F91" s="50"/>
      <c r="G91" s="49"/>
      <c r="H91" s="50"/>
      <c r="I91" s="50">
        <v>550</v>
      </c>
      <c r="J91" s="32">
        <f t="shared" si="5"/>
        <v>0</v>
      </c>
      <c r="K91" s="50"/>
      <c r="L91" s="50"/>
      <c r="M91" s="51" t="s">
        <v>23</v>
      </c>
      <c r="N91" s="52"/>
      <c r="O91" s="52"/>
      <c r="P91" s="13">
        <v>9000</v>
      </c>
      <c r="Q91" s="13">
        <v>1800</v>
      </c>
      <c r="R91" s="50" t="s">
        <v>121</v>
      </c>
      <c r="S91" s="15" t="s">
        <v>291</v>
      </c>
      <c r="T91" s="15">
        <v>13066601618</v>
      </c>
      <c r="U91" s="24" t="s">
        <v>292</v>
      </c>
      <c r="V91" s="24">
        <v>13324008200</v>
      </c>
      <c r="W91" s="16"/>
    </row>
    <row r="92" spans="1:23" s="53" customFormat="1" ht="27.75" customHeight="1">
      <c r="A92" s="357" t="s">
        <v>348</v>
      </c>
      <c r="B92" s="357"/>
      <c r="C92" s="357"/>
      <c r="D92" s="357"/>
      <c r="E92" s="357"/>
      <c r="F92" s="357"/>
      <c r="G92" s="357"/>
      <c r="H92" s="357"/>
      <c r="I92" s="357"/>
      <c r="J92" s="357"/>
      <c r="K92" s="357"/>
      <c r="L92" s="357"/>
      <c r="M92" s="357"/>
      <c r="N92" s="357"/>
      <c r="O92" s="357"/>
      <c r="P92" s="357"/>
      <c r="Q92" s="357"/>
      <c r="R92" s="357"/>
      <c r="S92" s="357"/>
      <c r="T92" s="357"/>
      <c r="U92" s="357"/>
      <c r="V92" s="357"/>
      <c r="W92" s="357"/>
    </row>
  </sheetData>
  <mergeCells count="37">
    <mergeCell ref="A92:W92"/>
    <mergeCell ref="A12:A14"/>
    <mergeCell ref="J3:L3"/>
    <mergeCell ref="V10:V11"/>
    <mergeCell ref="V2:V4"/>
    <mergeCell ref="P3:Q3"/>
    <mergeCell ref="R2:R4"/>
    <mergeCell ref="N2:Q2"/>
    <mergeCell ref="T2:T4"/>
    <mergeCell ref="U10:U11"/>
    <mergeCell ref="S12:S14"/>
    <mergeCell ref="R12:R14"/>
    <mergeCell ref="A10:A11"/>
    <mergeCell ref="S10:S11"/>
    <mergeCell ref="T10:T11"/>
    <mergeCell ref="B10:B11"/>
    <mergeCell ref="A1:W1"/>
    <mergeCell ref="W2:W4"/>
    <mergeCell ref="S2:S4"/>
    <mergeCell ref="A2:A4"/>
    <mergeCell ref="M2:M4"/>
    <mergeCell ref="B2:B4"/>
    <mergeCell ref="F3:F4"/>
    <mergeCell ref="H3:H4"/>
    <mergeCell ref="I3:I4"/>
    <mergeCell ref="C2:C4"/>
    <mergeCell ref="E3:E4"/>
    <mergeCell ref="D2:D4"/>
    <mergeCell ref="N3:O3"/>
    <mergeCell ref="G3:G4"/>
    <mergeCell ref="B12:B14"/>
    <mergeCell ref="U2:U4"/>
    <mergeCell ref="D10:D11"/>
    <mergeCell ref="N78:O78"/>
    <mergeCell ref="P78:Q78"/>
    <mergeCell ref="E2:L2"/>
    <mergeCell ref="D12:D14"/>
  </mergeCells>
  <phoneticPr fontId="29" type="noConversion"/>
  <conditionalFormatting sqref="H57:J57">
    <cfRule type="cellIs" dxfId="0" priority="1" operator="equal">
      <formula>164</formula>
    </cfRule>
  </conditionalFormatting>
  <printOptions horizontalCentered="1"/>
  <pageMargins left="0.39370078740157483" right="0.43307086614173229" top="0.98425196850393704" bottom="0.98425196850393704" header="0.51181102362204722" footer="0.51181102362204722"/>
  <pageSetup paperSize="9" scale="79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sqref="A1:E1"/>
    </sheetView>
  </sheetViews>
  <sheetFormatPr defaultRowHeight="14.25"/>
  <cols>
    <col min="1" max="1" width="32.5" style="118" customWidth="1"/>
    <col min="2" max="3" width="13.75" style="153" customWidth="1"/>
    <col min="4" max="5" width="11" style="118" customWidth="1"/>
    <col min="6" max="256" width="9" style="118"/>
    <col min="257" max="257" width="32.5" style="118" customWidth="1"/>
    <col min="258" max="259" width="20.625" style="118" customWidth="1"/>
    <col min="260" max="261" width="13.25" style="118" customWidth="1"/>
    <col min="262" max="512" width="9" style="118"/>
    <col min="513" max="513" width="32.5" style="118" customWidth="1"/>
    <col min="514" max="515" width="20.625" style="118" customWidth="1"/>
    <col min="516" max="517" width="13.25" style="118" customWidth="1"/>
    <col min="518" max="768" width="9" style="118"/>
    <col min="769" max="769" width="32.5" style="118" customWidth="1"/>
    <col min="770" max="771" width="20.625" style="118" customWidth="1"/>
    <col min="772" max="773" width="13.25" style="118" customWidth="1"/>
    <col min="774" max="1024" width="9" style="118"/>
    <col min="1025" max="1025" width="32.5" style="118" customWidth="1"/>
    <col min="1026" max="1027" width="20.625" style="118" customWidth="1"/>
    <col min="1028" max="1029" width="13.25" style="118" customWidth="1"/>
    <col min="1030" max="1280" width="9" style="118"/>
    <col min="1281" max="1281" width="32.5" style="118" customWidth="1"/>
    <col min="1282" max="1283" width="20.625" style="118" customWidth="1"/>
    <col min="1284" max="1285" width="13.25" style="118" customWidth="1"/>
    <col min="1286" max="1536" width="9" style="118"/>
    <col min="1537" max="1537" width="32.5" style="118" customWidth="1"/>
    <col min="1538" max="1539" width="20.625" style="118" customWidth="1"/>
    <col min="1540" max="1541" width="13.25" style="118" customWidth="1"/>
    <col min="1542" max="1792" width="9" style="118"/>
    <col min="1793" max="1793" width="32.5" style="118" customWidth="1"/>
    <col min="1794" max="1795" width="20.625" style="118" customWidth="1"/>
    <col min="1796" max="1797" width="13.25" style="118" customWidth="1"/>
    <col min="1798" max="2048" width="9" style="118"/>
    <col min="2049" max="2049" width="32.5" style="118" customWidth="1"/>
    <col min="2050" max="2051" width="20.625" style="118" customWidth="1"/>
    <col min="2052" max="2053" width="13.25" style="118" customWidth="1"/>
    <col min="2054" max="2304" width="9" style="118"/>
    <col min="2305" max="2305" width="32.5" style="118" customWidth="1"/>
    <col min="2306" max="2307" width="20.625" style="118" customWidth="1"/>
    <col min="2308" max="2309" width="13.25" style="118" customWidth="1"/>
    <col min="2310" max="2560" width="9" style="118"/>
    <col min="2561" max="2561" width="32.5" style="118" customWidth="1"/>
    <col min="2562" max="2563" width="20.625" style="118" customWidth="1"/>
    <col min="2564" max="2565" width="13.25" style="118" customWidth="1"/>
    <col min="2566" max="2816" width="9" style="118"/>
    <col min="2817" max="2817" width="32.5" style="118" customWidth="1"/>
    <col min="2818" max="2819" width="20.625" style="118" customWidth="1"/>
    <col min="2820" max="2821" width="13.25" style="118" customWidth="1"/>
    <col min="2822" max="3072" width="9" style="118"/>
    <col min="3073" max="3073" width="32.5" style="118" customWidth="1"/>
    <col min="3074" max="3075" width="20.625" style="118" customWidth="1"/>
    <col min="3076" max="3077" width="13.25" style="118" customWidth="1"/>
    <col min="3078" max="3328" width="9" style="118"/>
    <col min="3329" max="3329" width="32.5" style="118" customWidth="1"/>
    <col min="3330" max="3331" width="20.625" style="118" customWidth="1"/>
    <col min="3332" max="3333" width="13.25" style="118" customWidth="1"/>
    <col min="3334" max="3584" width="9" style="118"/>
    <col min="3585" max="3585" width="32.5" style="118" customWidth="1"/>
    <col min="3586" max="3587" width="20.625" style="118" customWidth="1"/>
    <col min="3588" max="3589" width="13.25" style="118" customWidth="1"/>
    <col min="3590" max="3840" width="9" style="118"/>
    <col min="3841" max="3841" width="32.5" style="118" customWidth="1"/>
    <col min="3842" max="3843" width="20.625" style="118" customWidth="1"/>
    <col min="3844" max="3845" width="13.25" style="118" customWidth="1"/>
    <col min="3846" max="4096" width="9" style="118"/>
    <col min="4097" max="4097" width="32.5" style="118" customWidth="1"/>
    <col min="4098" max="4099" width="20.625" style="118" customWidth="1"/>
    <col min="4100" max="4101" width="13.25" style="118" customWidth="1"/>
    <col min="4102" max="4352" width="9" style="118"/>
    <col min="4353" max="4353" width="32.5" style="118" customWidth="1"/>
    <col min="4354" max="4355" width="20.625" style="118" customWidth="1"/>
    <col min="4356" max="4357" width="13.25" style="118" customWidth="1"/>
    <col min="4358" max="4608" width="9" style="118"/>
    <col min="4609" max="4609" width="32.5" style="118" customWidth="1"/>
    <col min="4610" max="4611" width="20.625" style="118" customWidth="1"/>
    <col min="4612" max="4613" width="13.25" style="118" customWidth="1"/>
    <col min="4614" max="4864" width="9" style="118"/>
    <col min="4865" max="4865" width="32.5" style="118" customWidth="1"/>
    <col min="4866" max="4867" width="20.625" style="118" customWidth="1"/>
    <col min="4868" max="4869" width="13.25" style="118" customWidth="1"/>
    <col min="4870" max="5120" width="9" style="118"/>
    <col min="5121" max="5121" width="32.5" style="118" customWidth="1"/>
    <col min="5122" max="5123" width="20.625" style="118" customWidth="1"/>
    <col min="5124" max="5125" width="13.25" style="118" customWidth="1"/>
    <col min="5126" max="5376" width="9" style="118"/>
    <col min="5377" max="5377" width="32.5" style="118" customWidth="1"/>
    <col min="5378" max="5379" width="20.625" style="118" customWidth="1"/>
    <col min="5380" max="5381" width="13.25" style="118" customWidth="1"/>
    <col min="5382" max="5632" width="9" style="118"/>
    <col min="5633" max="5633" width="32.5" style="118" customWidth="1"/>
    <col min="5634" max="5635" width="20.625" style="118" customWidth="1"/>
    <col min="5636" max="5637" width="13.25" style="118" customWidth="1"/>
    <col min="5638" max="5888" width="9" style="118"/>
    <col min="5889" max="5889" width="32.5" style="118" customWidth="1"/>
    <col min="5890" max="5891" width="20.625" style="118" customWidth="1"/>
    <col min="5892" max="5893" width="13.25" style="118" customWidth="1"/>
    <col min="5894" max="6144" width="9" style="118"/>
    <col min="6145" max="6145" width="32.5" style="118" customWidth="1"/>
    <col min="6146" max="6147" width="20.625" style="118" customWidth="1"/>
    <col min="6148" max="6149" width="13.25" style="118" customWidth="1"/>
    <col min="6150" max="6400" width="9" style="118"/>
    <col min="6401" max="6401" width="32.5" style="118" customWidth="1"/>
    <col min="6402" max="6403" width="20.625" style="118" customWidth="1"/>
    <col min="6404" max="6405" width="13.25" style="118" customWidth="1"/>
    <col min="6406" max="6656" width="9" style="118"/>
    <col min="6657" max="6657" width="32.5" style="118" customWidth="1"/>
    <col min="6658" max="6659" width="20.625" style="118" customWidth="1"/>
    <col min="6660" max="6661" width="13.25" style="118" customWidth="1"/>
    <col min="6662" max="6912" width="9" style="118"/>
    <col min="6913" max="6913" width="32.5" style="118" customWidth="1"/>
    <col min="6914" max="6915" width="20.625" style="118" customWidth="1"/>
    <col min="6916" max="6917" width="13.25" style="118" customWidth="1"/>
    <col min="6918" max="7168" width="9" style="118"/>
    <col min="7169" max="7169" width="32.5" style="118" customWidth="1"/>
    <col min="7170" max="7171" width="20.625" style="118" customWidth="1"/>
    <col min="7172" max="7173" width="13.25" style="118" customWidth="1"/>
    <col min="7174" max="7424" width="9" style="118"/>
    <col min="7425" max="7425" width="32.5" style="118" customWidth="1"/>
    <col min="7426" max="7427" width="20.625" style="118" customWidth="1"/>
    <col min="7428" max="7429" width="13.25" style="118" customWidth="1"/>
    <col min="7430" max="7680" width="9" style="118"/>
    <col min="7681" max="7681" width="32.5" style="118" customWidth="1"/>
    <col min="7682" max="7683" width="20.625" style="118" customWidth="1"/>
    <col min="7684" max="7685" width="13.25" style="118" customWidth="1"/>
    <col min="7686" max="7936" width="9" style="118"/>
    <col min="7937" max="7937" width="32.5" style="118" customWidth="1"/>
    <col min="7938" max="7939" width="20.625" style="118" customWidth="1"/>
    <col min="7940" max="7941" width="13.25" style="118" customWidth="1"/>
    <col min="7942" max="8192" width="9" style="118"/>
    <col min="8193" max="8193" width="32.5" style="118" customWidth="1"/>
    <col min="8194" max="8195" width="20.625" style="118" customWidth="1"/>
    <col min="8196" max="8197" width="13.25" style="118" customWidth="1"/>
    <col min="8198" max="8448" width="9" style="118"/>
    <col min="8449" max="8449" width="32.5" style="118" customWidth="1"/>
    <col min="8450" max="8451" width="20.625" style="118" customWidth="1"/>
    <col min="8452" max="8453" width="13.25" style="118" customWidth="1"/>
    <col min="8454" max="8704" width="9" style="118"/>
    <col min="8705" max="8705" width="32.5" style="118" customWidth="1"/>
    <col min="8706" max="8707" width="20.625" style="118" customWidth="1"/>
    <col min="8708" max="8709" width="13.25" style="118" customWidth="1"/>
    <col min="8710" max="8960" width="9" style="118"/>
    <col min="8961" max="8961" width="32.5" style="118" customWidth="1"/>
    <col min="8962" max="8963" width="20.625" style="118" customWidth="1"/>
    <col min="8964" max="8965" width="13.25" style="118" customWidth="1"/>
    <col min="8966" max="9216" width="9" style="118"/>
    <col min="9217" max="9217" width="32.5" style="118" customWidth="1"/>
    <col min="9218" max="9219" width="20.625" style="118" customWidth="1"/>
    <col min="9220" max="9221" width="13.25" style="118" customWidth="1"/>
    <col min="9222" max="9472" width="9" style="118"/>
    <col min="9473" max="9473" width="32.5" style="118" customWidth="1"/>
    <col min="9474" max="9475" width="20.625" style="118" customWidth="1"/>
    <col min="9476" max="9477" width="13.25" style="118" customWidth="1"/>
    <col min="9478" max="9728" width="9" style="118"/>
    <col min="9729" max="9729" width="32.5" style="118" customWidth="1"/>
    <col min="9730" max="9731" width="20.625" style="118" customWidth="1"/>
    <col min="9732" max="9733" width="13.25" style="118" customWidth="1"/>
    <col min="9734" max="9984" width="9" style="118"/>
    <col min="9985" max="9985" width="32.5" style="118" customWidth="1"/>
    <col min="9986" max="9987" width="20.625" style="118" customWidth="1"/>
    <col min="9988" max="9989" width="13.25" style="118" customWidth="1"/>
    <col min="9990" max="10240" width="9" style="118"/>
    <col min="10241" max="10241" width="32.5" style="118" customWidth="1"/>
    <col min="10242" max="10243" width="20.625" style="118" customWidth="1"/>
    <col min="10244" max="10245" width="13.25" style="118" customWidth="1"/>
    <col min="10246" max="10496" width="9" style="118"/>
    <col min="10497" max="10497" width="32.5" style="118" customWidth="1"/>
    <col min="10498" max="10499" width="20.625" style="118" customWidth="1"/>
    <col min="10500" max="10501" width="13.25" style="118" customWidth="1"/>
    <col min="10502" max="10752" width="9" style="118"/>
    <col min="10753" max="10753" width="32.5" style="118" customWidth="1"/>
    <col min="10754" max="10755" width="20.625" style="118" customWidth="1"/>
    <col min="10756" max="10757" width="13.25" style="118" customWidth="1"/>
    <col min="10758" max="11008" width="9" style="118"/>
    <col min="11009" max="11009" width="32.5" style="118" customWidth="1"/>
    <col min="11010" max="11011" width="20.625" style="118" customWidth="1"/>
    <col min="11012" max="11013" width="13.25" style="118" customWidth="1"/>
    <col min="11014" max="11264" width="9" style="118"/>
    <col min="11265" max="11265" width="32.5" style="118" customWidth="1"/>
    <col min="11266" max="11267" width="20.625" style="118" customWidth="1"/>
    <col min="11268" max="11269" width="13.25" style="118" customWidth="1"/>
    <col min="11270" max="11520" width="9" style="118"/>
    <col min="11521" max="11521" width="32.5" style="118" customWidth="1"/>
    <col min="11522" max="11523" width="20.625" style="118" customWidth="1"/>
    <col min="11524" max="11525" width="13.25" style="118" customWidth="1"/>
    <col min="11526" max="11776" width="9" style="118"/>
    <col min="11777" max="11777" width="32.5" style="118" customWidth="1"/>
    <col min="11778" max="11779" width="20.625" style="118" customWidth="1"/>
    <col min="11780" max="11781" width="13.25" style="118" customWidth="1"/>
    <col min="11782" max="12032" width="9" style="118"/>
    <col min="12033" max="12033" width="32.5" style="118" customWidth="1"/>
    <col min="12034" max="12035" width="20.625" style="118" customWidth="1"/>
    <col min="12036" max="12037" width="13.25" style="118" customWidth="1"/>
    <col min="12038" max="12288" width="9" style="118"/>
    <col min="12289" max="12289" width="32.5" style="118" customWidth="1"/>
    <col min="12290" max="12291" width="20.625" style="118" customWidth="1"/>
    <col min="12292" max="12293" width="13.25" style="118" customWidth="1"/>
    <col min="12294" max="12544" width="9" style="118"/>
    <col min="12545" max="12545" width="32.5" style="118" customWidth="1"/>
    <col min="12546" max="12547" width="20.625" style="118" customWidth="1"/>
    <col min="12548" max="12549" width="13.25" style="118" customWidth="1"/>
    <col min="12550" max="12800" width="9" style="118"/>
    <col min="12801" max="12801" width="32.5" style="118" customWidth="1"/>
    <col min="12802" max="12803" width="20.625" style="118" customWidth="1"/>
    <col min="12804" max="12805" width="13.25" style="118" customWidth="1"/>
    <col min="12806" max="13056" width="9" style="118"/>
    <col min="13057" max="13057" width="32.5" style="118" customWidth="1"/>
    <col min="13058" max="13059" width="20.625" style="118" customWidth="1"/>
    <col min="13060" max="13061" width="13.25" style="118" customWidth="1"/>
    <col min="13062" max="13312" width="9" style="118"/>
    <col min="13313" max="13313" width="32.5" style="118" customWidth="1"/>
    <col min="13314" max="13315" width="20.625" style="118" customWidth="1"/>
    <col min="13316" max="13317" width="13.25" style="118" customWidth="1"/>
    <col min="13318" max="13568" width="9" style="118"/>
    <col min="13569" max="13569" width="32.5" style="118" customWidth="1"/>
    <col min="13570" max="13571" width="20.625" style="118" customWidth="1"/>
    <col min="13572" max="13573" width="13.25" style="118" customWidth="1"/>
    <col min="13574" max="13824" width="9" style="118"/>
    <col min="13825" max="13825" width="32.5" style="118" customWidth="1"/>
    <col min="13826" max="13827" width="20.625" style="118" customWidth="1"/>
    <col min="13828" max="13829" width="13.25" style="118" customWidth="1"/>
    <col min="13830" max="14080" width="9" style="118"/>
    <col min="14081" max="14081" width="32.5" style="118" customWidth="1"/>
    <col min="14082" max="14083" width="20.625" style="118" customWidth="1"/>
    <col min="14084" max="14085" width="13.25" style="118" customWidth="1"/>
    <col min="14086" max="14336" width="9" style="118"/>
    <col min="14337" max="14337" width="32.5" style="118" customWidth="1"/>
    <col min="14338" max="14339" width="20.625" style="118" customWidth="1"/>
    <col min="14340" max="14341" width="13.25" style="118" customWidth="1"/>
    <col min="14342" max="14592" width="9" style="118"/>
    <col min="14593" max="14593" width="32.5" style="118" customWidth="1"/>
    <col min="14594" max="14595" width="20.625" style="118" customWidth="1"/>
    <col min="14596" max="14597" width="13.25" style="118" customWidth="1"/>
    <col min="14598" max="14848" width="9" style="118"/>
    <col min="14849" max="14849" width="32.5" style="118" customWidth="1"/>
    <col min="14850" max="14851" width="20.625" style="118" customWidth="1"/>
    <col min="14852" max="14853" width="13.25" style="118" customWidth="1"/>
    <col min="14854" max="15104" width="9" style="118"/>
    <col min="15105" max="15105" width="32.5" style="118" customWidth="1"/>
    <col min="15106" max="15107" width="20.625" style="118" customWidth="1"/>
    <col min="15108" max="15109" width="13.25" style="118" customWidth="1"/>
    <col min="15110" max="15360" width="9" style="118"/>
    <col min="15361" max="15361" width="32.5" style="118" customWidth="1"/>
    <col min="15362" max="15363" width="20.625" style="118" customWidth="1"/>
    <col min="15364" max="15365" width="13.25" style="118" customWidth="1"/>
    <col min="15366" max="15616" width="9" style="118"/>
    <col min="15617" max="15617" width="32.5" style="118" customWidth="1"/>
    <col min="15618" max="15619" width="20.625" style="118" customWidth="1"/>
    <col min="15620" max="15621" width="13.25" style="118" customWidth="1"/>
    <col min="15622" max="15872" width="9" style="118"/>
    <col min="15873" max="15873" width="32.5" style="118" customWidth="1"/>
    <col min="15874" max="15875" width="20.625" style="118" customWidth="1"/>
    <col min="15876" max="15877" width="13.25" style="118" customWidth="1"/>
    <col min="15878" max="16128" width="9" style="118"/>
    <col min="16129" max="16129" width="32.5" style="118" customWidth="1"/>
    <col min="16130" max="16131" width="20.625" style="118" customWidth="1"/>
    <col min="16132" max="16133" width="13.25" style="118" customWidth="1"/>
    <col min="16134" max="16384" width="9" style="118"/>
  </cols>
  <sheetData>
    <row r="1" spans="1:5" ht="45" customHeight="1">
      <c r="A1" s="410" t="s">
        <v>605</v>
      </c>
      <c r="B1" s="410"/>
      <c r="C1" s="410"/>
      <c r="D1" s="410"/>
      <c r="E1" s="410"/>
    </row>
    <row r="2" spans="1:5" ht="27.75" customHeight="1">
      <c r="A2" s="411" t="s">
        <v>490</v>
      </c>
      <c r="B2" s="427" t="s">
        <v>491</v>
      </c>
      <c r="C2" s="428"/>
      <c r="D2" s="428"/>
      <c r="E2" s="429"/>
    </row>
    <row r="3" spans="1:5" ht="27.75" customHeight="1">
      <c r="A3" s="412"/>
      <c r="B3" s="119" t="s">
        <v>337</v>
      </c>
      <c r="C3" s="119" t="s">
        <v>339</v>
      </c>
      <c r="D3" s="166"/>
      <c r="E3" s="166"/>
    </row>
    <row r="4" spans="1:5" ht="27.75" customHeight="1">
      <c r="A4" s="192" t="s">
        <v>342</v>
      </c>
      <c r="B4" s="119">
        <f>SUM(B5:B18)</f>
        <v>308</v>
      </c>
      <c r="C4" s="119">
        <f>SUM(C5:C18)</f>
        <v>202</v>
      </c>
      <c r="D4" s="166"/>
      <c r="E4" s="166"/>
    </row>
    <row r="5" spans="1:5" s="171" customFormat="1" ht="31.5" customHeight="1">
      <c r="A5" s="167" t="s">
        <v>606</v>
      </c>
      <c r="B5" s="168">
        <v>55</v>
      </c>
      <c r="C5" s="169">
        <v>36</v>
      </c>
      <c r="D5" s="170"/>
      <c r="E5" s="170"/>
    </row>
    <row r="6" spans="1:5" s="171" customFormat="1" ht="31.5" customHeight="1">
      <c r="A6" s="167" t="s">
        <v>607</v>
      </c>
      <c r="B6" s="168">
        <v>44</v>
      </c>
      <c r="C6" s="169">
        <v>29</v>
      </c>
      <c r="D6" s="170"/>
      <c r="E6" s="170"/>
    </row>
    <row r="7" spans="1:5" s="171" customFormat="1" ht="31.5" customHeight="1">
      <c r="A7" s="167" t="s">
        <v>608</v>
      </c>
      <c r="B7" s="168">
        <v>15</v>
      </c>
      <c r="C7" s="169">
        <v>9</v>
      </c>
      <c r="D7" s="170"/>
      <c r="E7" s="170"/>
    </row>
    <row r="8" spans="1:5" s="171" customFormat="1" ht="31.5" customHeight="1">
      <c r="A8" s="172" t="s">
        <v>609</v>
      </c>
      <c r="B8" s="168">
        <v>30</v>
      </c>
      <c r="C8" s="169">
        <v>20</v>
      </c>
      <c r="D8" s="170"/>
      <c r="E8" s="170"/>
    </row>
    <row r="9" spans="1:5" s="171" customFormat="1" ht="31.5" customHeight="1">
      <c r="A9" s="173" t="s">
        <v>610</v>
      </c>
      <c r="B9" s="168">
        <v>25</v>
      </c>
      <c r="C9" s="169">
        <v>16</v>
      </c>
      <c r="D9" s="170"/>
      <c r="E9" s="170"/>
    </row>
    <row r="10" spans="1:5" s="171" customFormat="1" ht="31.5" customHeight="1">
      <c r="A10" s="167" t="s">
        <v>611</v>
      </c>
      <c r="B10" s="168">
        <v>11</v>
      </c>
      <c r="C10" s="169">
        <v>7</v>
      </c>
      <c r="D10" s="170"/>
      <c r="E10" s="170"/>
    </row>
    <row r="11" spans="1:5" s="171" customFormat="1" ht="31.5" customHeight="1">
      <c r="A11" s="167" t="s">
        <v>612</v>
      </c>
      <c r="B11" s="168">
        <v>28</v>
      </c>
      <c r="C11" s="169">
        <v>19</v>
      </c>
      <c r="D11" s="170"/>
      <c r="E11" s="170"/>
    </row>
    <row r="12" spans="1:5" s="171" customFormat="1" ht="31.5" customHeight="1">
      <c r="A12" s="167" t="s">
        <v>613</v>
      </c>
      <c r="B12" s="168">
        <v>15</v>
      </c>
      <c r="C12" s="169">
        <v>10</v>
      </c>
      <c r="D12" s="170"/>
      <c r="E12" s="170"/>
    </row>
    <row r="13" spans="1:5" s="171" customFormat="1" ht="31.5" customHeight="1">
      <c r="A13" s="167" t="s">
        <v>614</v>
      </c>
      <c r="B13" s="168">
        <v>6</v>
      </c>
      <c r="C13" s="169">
        <v>4</v>
      </c>
      <c r="D13" s="170"/>
      <c r="E13" s="170"/>
    </row>
    <row r="14" spans="1:5" s="171" customFormat="1" ht="31.5" customHeight="1">
      <c r="A14" s="167" t="s">
        <v>615</v>
      </c>
      <c r="B14" s="168">
        <v>5</v>
      </c>
      <c r="C14" s="169">
        <v>3</v>
      </c>
      <c r="D14" s="170"/>
      <c r="E14" s="170"/>
    </row>
    <row r="15" spans="1:5" s="171" customFormat="1" ht="31.5" customHeight="1">
      <c r="A15" s="167" t="s">
        <v>616</v>
      </c>
      <c r="B15" s="168">
        <v>32</v>
      </c>
      <c r="C15" s="169">
        <v>20</v>
      </c>
      <c r="D15" s="170"/>
      <c r="E15" s="170"/>
    </row>
    <row r="16" spans="1:5" s="171" customFormat="1" ht="31.5" customHeight="1">
      <c r="A16" s="167" t="s">
        <v>617</v>
      </c>
      <c r="B16" s="168">
        <v>19</v>
      </c>
      <c r="C16" s="169">
        <v>13</v>
      </c>
      <c r="D16" s="170"/>
      <c r="E16" s="170"/>
    </row>
    <row r="17" spans="1:5" s="171" customFormat="1" ht="31.5" customHeight="1">
      <c r="A17" s="167" t="s">
        <v>618</v>
      </c>
      <c r="B17" s="168">
        <v>6</v>
      </c>
      <c r="C17" s="169">
        <v>4</v>
      </c>
      <c r="D17" s="170"/>
      <c r="E17" s="170"/>
    </row>
    <row r="18" spans="1:5" s="171" customFormat="1" ht="31.5" customHeight="1">
      <c r="A18" s="167" t="s">
        <v>619</v>
      </c>
      <c r="B18" s="168">
        <v>17</v>
      </c>
      <c r="C18" s="169">
        <v>12</v>
      </c>
      <c r="D18" s="170"/>
      <c r="E18" s="170"/>
    </row>
    <row r="19" spans="1:5" s="171" customFormat="1" ht="31.5" customHeight="1">
      <c r="A19" s="173"/>
      <c r="B19" s="174"/>
      <c r="C19" s="174"/>
      <c r="D19" s="170"/>
      <c r="E19" s="170"/>
    </row>
    <row r="20" spans="1:5" ht="31.5" customHeight="1">
      <c r="A20" s="132"/>
      <c r="B20" s="132"/>
      <c r="C20" s="132"/>
      <c r="D20" s="132"/>
      <c r="E20" s="132"/>
    </row>
    <row r="21" spans="1:5" ht="31.5" customHeight="1">
      <c r="A21" s="132"/>
      <c r="B21" s="132"/>
      <c r="C21" s="132"/>
      <c r="D21" s="132"/>
      <c r="E21" s="132"/>
    </row>
    <row r="22" spans="1:5" ht="31.5" customHeight="1">
      <c r="A22" s="175"/>
      <c r="B22" s="132"/>
      <c r="C22" s="132"/>
      <c r="D22" s="132"/>
      <c r="E22" s="132"/>
    </row>
    <row r="23" spans="1:5" ht="31.5" customHeight="1">
      <c r="A23" s="123"/>
      <c r="B23" s="176"/>
      <c r="C23" s="177"/>
      <c r="D23" s="141"/>
      <c r="E23" s="140"/>
    </row>
    <row r="24" spans="1:5" ht="31.5" customHeight="1">
      <c r="A24" s="123"/>
      <c r="B24" s="176"/>
      <c r="C24" s="177"/>
      <c r="D24" s="141"/>
      <c r="E24" s="140"/>
    </row>
    <row r="25" spans="1:5" ht="31.5" customHeight="1">
      <c r="A25" s="123"/>
      <c r="B25" s="176"/>
      <c r="C25" s="177"/>
      <c r="D25" s="141"/>
      <c r="E25" s="140"/>
    </row>
    <row r="26" spans="1:5" ht="31.5" customHeight="1">
      <c r="A26" s="123"/>
      <c r="B26" s="176"/>
      <c r="C26" s="177"/>
      <c r="D26" s="141"/>
      <c r="E26" s="140"/>
    </row>
    <row r="27" spans="1:5" ht="31.5" customHeight="1">
      <c r="A27" s="123"/>
      <c r="B27" s="176"/>
      <c r="C27" s="177"/>
      <c r="D27" s="141"/>
      <c r="E27" s="140"/>
    </row>
    <row r="28" spans="1:5" ht="31.5" customHeight="1">
      <c r="A28" s="123"/>
      <c r="B28" s="176"/>
      <c r="C28" s="177"/>
      <c r="D28" s="141"/>
      <c r="E28" s="140"/>
    </row>
    <row r="29" spans="1:5" ht="31.5" customHeight="1">
      <c r="A29" s="123"/>
      <c r="B29" s="176"/>
      <c r="C29" s="177"/>
      <c r="D29" s="141"/>
      <c r="E29" s="140"/>
    </row>
    <row r="30" spans="1:5" ht="31.5" customHeight="1">
      <c r="A30" s="123"/>
      <c r="B30" s="176"/>
      <c r="C30" s="177"/>
      <c r="D30" s="141"/>
      <c r="E30" s="140"/>
    </row>
    <row r="31" spans="1:5" ht="31.5" customHeight="1">
      <c r="A31" s="123"/>
      <c r="B31" s="176"/>
      <c r="C31" s="177"/>
      <c r="D31" s="141"/>
      <c r="E31" s="140"/>
    </row>
    <row r="32" spans="1:5" ht="31.5" customHeight="1">
      <c r="A32" s="123"/>
      <c r="B32" s="176"/>
      <c r="C32" s="177"/>
      <c r="D32" s="141"/>
      <c r="E32" s="140"/>
    </row>
    <row r="33" spans="1:5" ht="31.5" customHeight="1">
      <c r="A33" s="123"/>
      <c r="B33" s="176"/>
      <c r="C33" s="177"/>
      <c r="D33" s="141"/>
      <c r="E33" s="140"/>
    </row>
    <row r="34" spans="1:5" ht="31.5" customHeight="1">
      <c r="A34" s="123"/>
      <c r="B34" s="176"/>
      <c r="C34" s="177"/>
      <c r="D34" s="141"/>
      <c r="E34" s="140"/>
    </row>
    <row r="35" spans="1:5" ht="31.5" customHeight="1">
      <c r="A35" s="123"/>
      <c r="B35" s="176"/>
      <c r="C35" s="177"/>
      <c r="D35" s="141"/>
      <c r="E35" s="140"/>
    </row>
    <row r="36" spans="1:5" ht="31.5" customHeight="1">
      <c r="A36" s="123"/>
      <c r="B36" s="176"/>
      <c r="C36" s="177"/>
      <c r="D36" s="141"/>
      <c r="E36" s="140"/>
    </row>
    <row r="37" spans="1:5" ht="31.5" customHeight="1">
      <c r="A37" s="123"/>
      <c r="B37" s="176"/>
      <c r="C37" s="177"/>
      <c r="D37" s="141"/>
      <c r="E37" s="140"/>
    </row>
    <row r="38" spans="1:5" ht="31.5" customHeight="1">
      <c r="A38" s="123"/>
      <c r="B38" s="176"/>
      <c r="C38" s="177"/>
      <c r="D38" s="141"/>
      <c r="E38" s="140"/>
    </row>
    <row r="39" spans="1:5" ht="31.5" customHeight="1">
      <c r="A39" s="123"/>
      <c r="B39" s="176"/>
      <c r="C39" s="177"/>
      <c r="D39" s="141"/>
      <c r="E39" s="140"/>
    </row>
    <row r="40" spans="1:5" ht="31.5" customHeight="1">
      <c r="A40" s="123"/>
      <c r="B40" s="176"/>
      <c r="C40" s="177"/>
      <c r="D40" s="141"/>
      <c r="E40" s="140"/>
    </row>
    <row r="41" spans="1:5" ht="31.5" customHeight="1">
      <c r="A41" s="123"/>
      <c r="B41" s="176"/>
      <c r="C41" s="177"/>
      <c r="D41" s="141"/>
      <c r="E41" s="140"/>
    </row>
    <row r="42" spans="1:5" ht="31.5" customHeight="1">
      <c r="A42" s="123"/>
      <c r="B42" s="176"/>
      <c r="C42" s="177"/>
      <c r="D42" s="141"/>
      <c r="E42" s="140"/>
    </row>
    <row r="43" spans="1:5" ht="31.5" customHeight="1">
      <c r="A43" s="123"/>
      <c r="B43" s="176"/>
      <c r="C43" s="177"/>
      <c r="D43" s="141"/>
      <c r="E43" s="140"/>
    </row>
    <row r="44" spans="1:5" ht="31.5" customHeight="1">
      <c r="A44" s="123"/>
      <c r="B44" s="176"/>
      <c r="C44" s="177"/>
      <c r="D44" s="141"/>
      <c r="E44" s="140"/>
    </row>
    <row r="45" spans="1:5" ht="31.5" customHeight="1">
      <c r="A45" s="123"/>
      <c r="B45" s="176"/>
      <c r="C45" s="177"/>
      <c r="D45" s="141"/>
      <c r="E45" s="140"/>
    </row>
    <row r="46" spans="1:5" ht="31.5" customHeight="1">
      <c r="A46" s="123"/>
      <c r="B46" s="176"/>
      <c r="C46" s="177"/>
      <c r="D46" s="141"/>
      <c r="E46" s="140"/>
    </row>
    <row r="47" spans="1:5" ht="31.5" customHeight="1">
      <c r="A47" s="123"/>
      <c r="B47" s="176"/>
      <c r="C47" s="177"/>
      <c r="D47" s="141"/>
      <c r="E47" s="140"/>
    </row>
    <row r="48" spans="1:5" ht="31.5" customHeight="1">
      <c r="A48" s="123"/>
      <c r="B48" s="176"/>
      <c r="C48" s="177"/>
      <c r="D48" s="141"/>
      <c r="E48" s="140"/>
    </row>
    <row r="49" spans="2:5" ht="31.5" customHeight="1">
      <c r="B49" s="176"/>
      <c r="C49" s="177"/>
      <c r="D49" s="141"/>
      <c r="E49" s="140"/>
    </row>
  </sheetData>
  <mergeCells count="3">
    <mergeCell ref="A1:E1"/>
    <mergeCell ref="A2:A3"/>
    <mergeCell ref="B2:E2"/>
  </mergeCells>
  <phoneticPr fontId="9" type="noConversion"/>
  <printOptions horizontalCentered="1"/>
  <pageMargins left="0.62986111111111098" right="0.47222222222222199" top="0.82638888888888895" bottom="0.70833333333333304" header="0.51180555555555596" footer="0.51180555555555596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sqref="A1:E1"/>
    </sheetView>
  </sheetViews>
  <sheetFormatPr defaultColWidth="9" defaultRowHeight="14.25"/>
  <cols>
    <col min="1" max="1" width="34.5" style="127" customWidth="1"/>
    <col min="2" max="2" width="17.625" style="127" customWidth="1"/>
    <col min="3" max="5" width="9.625" style="127" customWidth="1"/>
    <col min="6" max="16384" width="9" style="127"/>
  </cols>
  <sheetData>
    <row r="1" spans="1:6" ht="45" customHeight="1">
      <c r="A1" s="416" t="s">
        <v>620</v>
      </c>
      <c r="B1" s="416"/>
      <c r="C1" s="416"/>
      <c r="D1" s="416"/>
      <c r="E1" s="416"/>
    </row>
    <row r="2" spans="1:6" ht="27.75" customHeight="1">
      <c r="A2" s="417" t="s">
        <v>490</v>
      </c>
      <c r="B2" s="419" t="s">
        <v>491</v>
      </c>
      <c r="C2" s="420"/>
      <c r="D2" s="420"/>
      <c r="E2" s="421"/>
    </row>
    <row r="3" spans="1:6" ht="27.75" customHeight="1">
      <c r="A3" s="418"/>
      <c r="B3" s="178" t="s">
        <v>621</v>
      </c>
      <c r="C3" s="142"/>
      <c r="D3" s="142"/>
      <c r="E3" s="142"/>
    </row>
    <row r="4" spans="1:6" ht="31.5" customHeight="1">
      <c r="A4" s="179" t="s">
        <v>342</v>
      </c>
      <c r="B4" s="179">
        <f>SUM(B5:B17)</f>
        <v>411</v>
      </c>
      <c r="C4" s="180"/>
      <c r="D4" s="180"/>
      <c r="E4" s="180"/>
    </row>
    <row r="5" spans="1:6" ht="31.5" customHeight="1">
      <c r="A5" s="181" t="s">
        <v>622</v>
      </c>
      <c r="B5" s="182">
        <v>6</v>
      </c>
      <c r="C5" s="180"/>
      <c r="D5" s="180"/>
      <c r="E5" s="180"/>
    </row>
    <row r="6" spans="1:6" s="134" customFormat="1" ht="31.5" customHeight="1">
      <c r="A6" s="181" t="s">
        <v>623</v>
      </c>
      <c r="B6" s="182">
        <v>9</v>
      </c>
      <c r="C6" s="180"/>
      <c r="D6" s="180"/>
      <c r="E6" s="180"/>
    </row>
    <row r="7" spans="1:6" s="134" customFormat="1" ht="31.5" customHeight="1">
      <c r="A7" s="181" t="s">
        <v>624</v>
      </c>
      <c r="B7" s="182">
        <v>14</v>
      </c>
      <c r="C7" s="180"/>
      <c r="D7" s="180"/>
      <c r="E7" s="180"/>
    </row>
    <row r="8" spans="1:6" s="134" customFormat="1" ht="31.5" customHeight="1">
      <c r="A8" s="181" t="s">
        <v>625</v>
      </c>
      <c r="B8" s="182">
        <v>41</v>
      </c>
      <c r="C8" s="180"/>
      <c r="D8" s="180"/>
      <c r="E8" s="180"/>
    </row>
    <row r="9" spans="1:6" ht="31.5" customHeight="1">
      <c r="A9" s="181" t="s">
        <v>626</v>
      </c>
      <c r="B9" s="182">
        <v>57</v>
      </c>
      <c r="C9" s="180"/>
      <c r="D9" s="180"/>
      <c r="E9" s="180"/>
      <c r="F9" s="134"/>
    </row>
    <row r="10" spans="1:6" ht="31.5" customHeight="1">
      <c r="A10" s="181" t="s">
        <v>627</v>
      </c>
      <c r="B10" s="182">
        <v>13</v>
      </c>
      <c r="C10" s="180"/>
      <c r="D10" s="180"/>
      <c r="E10" s="180"/>
      <c r="F10" s="134"/>
    </row>
    <row r="11" spans="1:6" ht="31.5" customHeight="1">
      <c r="A11" s="181" t="s">
        <v>628</v>
      </c>
      <c r="B11" s="182">
        <v>27</v>
      </c>
      <c r="C11" s="180"/>
      <c r="D11" s="180"/>
      <c r="E11" s="180"/>
    </row>
    <row r="12" spans="1:6" ht="31.5" customHeight="1">
      <c r="A12" s="181" t="s">
        <v>149</v>
      </c>
      <c r="B12" s="182">
        <v>41</v>
      </c>
      <c r="C12" s="180"/>
      <c r="D12" s="180"/>
      <c r="E12" s="180"/>
    </row>
    <row r="13" spans="1:6" ht="31.5" customHeight="1">
      <c r="A13" s="181" t="s">
        <v>629</v>
      </c>
      <c r="B13" s="182">
        <v>27</v>
      </c>
      <c r="C13" s="180"/>
      <c r="D13" s="180"/>
      <c r="E13" s="180"/>
    </row>
    <row r="14" spans="1:6" ht="31.5" customHeight="1">
      <c r="A14" s="181" t="s">
        <v>630</v>
      </c>
      <c r="B14" s="182">
        <v>46</v>
      </c>
      <c r="C14" s="180"/>
      <c r="D14" s="180"/>
      <c r="E14" s="180"/>
    </row>
    <row r="15" spans="1:6" ht="31.5" customHeight="1">
      <c r="A15" s="181" t="s">
        <v>631</v>
      </c>
      <c r="B15" s="182">
        <v>63</v>
      </c>
      <c r="C15" s="180"/>
      <c r="D15" s="180"/>
      <c r="E15" s="180"/>
    </row>
    <row r="16" spans="1:6" ht="31.5" customHeight="1">
      <c r="A16" s="181" t="s">
        <v>632</v>
      </c>
      <c r="B16" s="182">
        <v>62</v>
      </c>
      <c r="C16" s="180"/>
      <c r="D16" s="180"/>
      <c r="E16" s="180"/>
    </row>
    <row r="17" spans="1:5" ht="31.5" customHeight="1">
      <c r="A17" s="181" t="s">
        <v>633</v>
      </c>
      <c r="B17" s="182">
        <v>5</v>
      </c>
      <c r="C17" s="180"/>
      <c r="D17" s="180"/>
      <c r="E17" s="180"/>
    </row>
    <row r="18" spans="1:5" ht="31.5" customHeight="1">
      <c r="A18" s="180"/>
      <c r="B18" s="180"/>
      <c r="C18" s="180"/>
      <c r="D18" s="180"/>
      <c r="E18" s="180"/>
    </row>
    <row r="19" spans="1:5" ht="31.5" customHeight="1">
      <c r="A19" s="180"/>
      <c r="B19" s="180"/>
      <c r="C19" s="180"/>
      <c r="D19" s="180"/>
      <c r="E19" s="180"/>
    </row>
    <row r="20" spans="1:5" ht="31.5" customHeight="1">
      <c r="A20" s="180"/>
      <c r="B20" s="180"/>
      <c r="C20" s="180"/>
      <c r="D20" s="180"/>
      <c r="E20" s="180"/>
    </row>
    <row r="21" spans="1:5" ht="31.5" customHeight="1">
      <c r="A21" s="180"/>
      <c r="B21" s="180"/>
      <c r="C21" s="180"/>
      <c r="D21" s="180"/>
      <c r="E21" s="180"/>
    </row>
    <row r="22" spans="1:5" ht="31.5" customHeight="1">
      <c r="A22" s="183"/>
      <c r="B22" s="184"/>
      <c r="C22" s="185"/>
      <c r="D22" s="184"/>
      <c r="E22" s="185"/>
    </row>
    <row r="23" spans="1:5" ht="31.5" customHeight="1">
      <c r="A23" s="183"/>
      <c r="B23" s="184"/>
      <c r="C23" s="185"/>
      <c r="D23" s="184"/>
      <c r="E23" s="185"/>
    </row>
    <row r="24" spans="1:5" ht="31.5" customHeight="1">
      <c r="A24" s="183"/>
      <c r="B24" s="184"/>
      <c r="C24" s="185"/>
      <c r="D24" s="184"/>
      <c r="E24" s="185"/>
    </row>
    <row r="25" spans="1:5" ht="31.5" customHeight="1">
      <c r="A25" s="183"/>
      <c r="B25" s="184"/>
      <c r="C25" s="185"/>
      <c r="D25" s="184"/>
      <c r="E25" s="185"/>
    </row>
    <row r="26" spans="1:5" ht="31.5" customHeight="1">
      <c r="A26" s="183"/>
      <c r="B26" s="184"/>
      <c r="C26" s="185"/>
      <c r="D26" s="184"/>
      <c r="E26" s="185"/>
    </row>
    <row r="27" spans="1:5" ht="31.5" customHeight="1">
      <c r="A27" s="183"/>
      <c r="B27" s="184"/>
      <c r="C27" s="185"/>
      <c r="D27" s="184"/>
      <c r="E27" s="185"/>
    </row>
    <row r="28" spans="1:5" ht="31.5" customHeight="1">
      <c r="A28" s="183"/>
      <c r="B28" s="184"/>
      <c r="C28" s="185"/>
      <c r="D28" s="184"/>
      <c r="E28" s="185"/>
    </row>
    <row r="29" spans="1:5" ht="31.5" customHeight="1">
      <c r="A29" s="183"/>
      <c r="B29" s="184"/>
      <c r="C29" s="185"/>
      <c r="D29" s="184"/>
      <c r="E29" s="185"/>
    </row>
    <row r="30" spans="1:5" ht="31.5" customHeight="1">
      <c r="A30" s="183"/>
      <c r="B30" s="184"/>
      <c r="C30" s="185"/>
      <c r="D30" s="184"/>
      <c r="E30" s="185"/>
    </row>
    <row r="31" spans="1:5" ht="31.5" customHeight="1">
      <c r="A31" s="183"/>
      <c r="B31" s="184"/>
      <c r="C31" s="185"/>
      <c r="D31" s="184"/>
      <c r="E31" s="185"/>
    </row>
    <row r="32" spans="1:5" ht="31.5" customHeight="1">
      <c r="A32" s="183"/>
      <c r="B32" s="184"/>
      <c r="C32" s="185"/>
      <c r="D32" s="184"/>
      <c r="E32" s="185"/>
    </row>
    <row r="33" spans="1:5" ht="31.5" customHeight="1">
      <c r="A33" s="183"/>
      <c r="B33" s="184"/>
      <c r="C33" s="185"/>
      <c r="D33" s="184"/>
      <c r="E33" s="185"/>
    </row>
    <row r="34" spans="1:5" ht="31.5" customHeight="1">
      <c r="A34" s="183"/>
      <c r="B34" s="184"/>
      <c r="C34" s="185"/>
      <c r="D34" s="184"/>
      <c r="E34" s="185"/>
    </row>
    <row r="35" spans="1:5" ht="31.5" customHeight="1">
      <c r="A35" s="183"/>
      <c r="B35" s="184"/>
      <c r="C35" s="185"/>
      <c r="D35" s="184"/>
      <c r="E35" s="185"/>
    </row>
    <row r="36" spans="1:5" ht="31.5" customHeight="1">
      <c r="A36" s="183"/>
      <c r="B36" s="184"/>
      <c r="C36" s="185"/>
      <c r="D36" s="184"/>
      <c r="E36" s="185"/>
    </row>
    <row r="37" spans="1:5" ht="31.5" customHeight="1">
      <c r="A37" s="183"/>
      <c r="B37" s="184"/>
      <c r="C37" s="185"/>
      <c r="D37" s="184"/>
      <c r="E37" s="185"/>
    </row>
    <row r="38" spans="1:5" ht="31.5" customHeight="1">
      <c r="A38" s="183"/>
      <c r="B38" s="184"/>
      <c r="C38" s="185"/>
      <c r="D38" s="184"/>
      <c r="E38" s="185"/>
    </row>
    <row r="39" spans="1:5" ht="31.5" customHeight="1">
      <c r="A39" s="183"/>
      <c r="B39" s="184"/>
      <c r="C39" s="185"/>
      <c r="D39" s="184"/>
      <c r="E39" s="185"/>
    </row>
    <row r="40" spans="1:5" ht="31.5" customHeight="1">
      <c r="A40" s="183"/>
      <c r="B40" s="184"/>
      <c r="C40" s="185"/>
      <c r="D40" s="184"/>
      <c r="E40" s="185"/>
    </row>
    <row r="41" spans="1:5" ht="31.5" customHeight="1">
      <c r="A41" s="183"/>
      <c r="B41" s="184"/>
      <c r="C41" s="185"/>
      <c r="D41" s="184"/>
      <c r="E41" s="185"/>
    </row>
    <row r="42" spans="1:5" ht="31.5" customHeight="1">
      <c r="A42" s="183"/>
      <c r="B42" s="184"/>
      <c r="C42" s="185"/>
      <c r="D42" s="184"/>
      <c r="E42" s="185"/>
    </row>
    <row r="43" spans="1:5" ht="31.5" customHeight="1">
      <c r="A43" s="183"/>
      <c r="B43" s="184"/>
      <c r="C43" s="185"/>
      <c r="D43" s="184"/>
      <c r="E43" s="185"/>
    </row>
    <row r="44" spans="1:5" ht="31.5" customHeight="1">
      <c r="A44" s="183"/>
      <c r="B44" s="184"/>
      <c r="C44" s="185"/>
      <c r="D44" s="184"/>
      <c r="E44" s="185"/>
    </row>
    <row r="45" spans="1:5" ht="31.5" customHeight="1">
      <c r="A45" s="183"/>
      <c r="B45" s="184"/>
      <c r="C45" s="185"/>
      <c r="D45" s="184"/>
      <c r="E45" s="185"/>
    </row>
    <row r="46" spans="1:5" ht="31.5" customHeight="1">
      <c r="A46" s="183"/>
      <c r="B46" s="184"/>
      <c r="C46" s="185"/>
      <c r="D46" s="184"/>
      <c r="E46" s="185"/>
    </row>
    <row r="47" spans="1:5" ht="31.5" customHeight="1">
      <c r="A47" s="183"/>
      <c r="B47" s="184"/>
      <c r="C47" s="185"/>
      <c r="D47" s="184"/>
      <c r="E47" s="185"/>
    </row>
    <row r="48" spans="1:5" ht="31.5" customHeight="1">
      <c r="A48" s="183"/>
      <c r="B48" s="184"/>
      <c r="C48" s="185"/>
      <c r="D48" s="184"/>
      <c r="E48" s="185"/>
    </row>
  </sheetData>
  <mergeCells count="3">
    <mergeCell ref="A1:E1"/>
    <mergeCell ref="A2:A3"/>
    <mergeCell ref="B2:E2"/>
  </mergeCells>
  <phoneticPr fontId="9" type="noConversion"/>
  <pageMargins left="0.75" right="0.75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zoomScaleNormal="100" workbookViewId="0">
      <selection sqref="A1:E1"/>
    </sheetView>
  </sheetViews>
  <sheetFormatPr defaultColWidth="9" defaultRowHeight="14.25"/>
  <cols>
    <col min="1" max="1" width="32.5" style="127" customWidth="1"/>
    <col min="2" max="2" width="16.5" style="127" customWidth="1"/>
    <col min="3" max="5" width="10.75" style="127" customWidth="1"/>
    <col min="6" max="16384" width="9" style="127"/>
  </cols>
  <sheetData>
    <row r="1" spans="1:5" ht="45" customHeight="1">
      <c r="A1" s="416" t="s">
        <v>634</v>
      </c>
      <c r="B1" s="416"/>
      <c r="C1" s="416"/>
      <c r="D1" s="416"/>
      <c r="E1" s="416"/>
    </row>
    <row r="2" spans="1:5" ht="27.75" customHeight="1">
      <c r="A2" s="417" t="s">
        <v>490</v>
      </c>
      <c r="B2" s="419" t="s">
        <v>491</v>
      </c>
      <c r="C2" s="420"/>
      <c r="D2" s="420"/>
      <c r="E2" s="421"/>
    </row>
    <row r="3" spans="1:5" ht="27.75" customHeight="1">
      <c r="A3" s="418"/>
      <c r="B3" s="186" t="s">
        <v>635</v>
      </c>
      <c r="C3" s="142"/>
      <c r="D3" s="142"/>
      <c r="E3" s="142"/>
    </row>
    <row r="4" spans="1:5" s="131" customFormat="1" ht="31.5" customHeight="1">
      <c r="A4" s="187" t="s">
        <v>350</v>
      </c>
      <c r="B4" s="187">
        <f>SUM(B5:B18)</f>
        <v>350</v>
      </c>
      <c r="C4" s="188"/>
      <c r="D4" s="188"/>
      <c r="E4" s="188"/>
    </row>
    <row r="5" spans="1:5" ht="31.5" customHeight="1">
      <c r="A5" s="189" t="s">
        <v>636</v>
      </c>
      <c r="B5" s="189">
        <v>52</v>
      </c>
      <c r="C5" s="190"/>
      <c r="D5" s="190"/>
      <c r="E5" s="190"/>
    </row>
    <row r="6" spans="1:5" ht="31.5" customHeight="1">
      <c r="A6" s="189" t="s">
        <v>637</v>
      </c>
      <c r="B6" s="189">
        <v>24</v>
      </c>
      <c r="C6" s="190"/>
      <c r="D6" s="190"/>
      <c r="E6" s="190"/>
    </row>
    <row r="7" spans="1:5" ht="31.5" customHeight="1">
      <c r="A7" s="189" t="s">
        <v>638</v>
      </c>
      <c r="B7" s="189">
        <v>42</v>
      </c>
      <c r="C7" s="190"/>
      <c r="D7" s="190"/>
      <c r="E7" s="190"/>
    </row>
    <row r="8" spans="1:5" ht="31.5" customHeight="1">
      <c r="A8" s="189" t="s">
        <v>639</v>
      </c>
      <c r="B8" s="189">
        <v>34</v>
      </c>
      <c r="C8" s="190"/>
      <c r="D8" s="190"/>
      <c r="E8" s="190"/>
    </row>
    <row r="9" spans="1:5" ht="31.5" customHeight="1">
      <c r="A9" s="189" t="s">
        <v>640</v>
      </c>
      <c r="B9" s="189">
        <v>27</v>
      </c>
      <c r="C9" s="190"/>
      <c r="D9" s="190"/>
      <c r="E9" s="190"/>
    </row>
    <row r="10" spans="1:5" ht="31.5" customHeight="1">
      <c r="A10" s="189" t="s">
        <v>641</v>
      </c>
      <c r="B10" s="189">
        <v>14</v>
      </c>
      <c r="C10" s="190"/>
      <c r="D10" s="190"/>
      <c r="E10" s="190"/>
    </row>
    <row r="11" spans="1:5" ht="31.5" customHeight="1">
      <c r="A11" s="189" t="s">
        <v>642</v>
      </c>
      <c r="B11" s="189">
        <v>26</v>
      </c>
      <c r="C11" s="190"/>
      <c r="D11" s="190"/>
      <c r="E11" s="190"/>
    </row>
    <row r="12" spans="1:5" ht="31.5" customHeight="1">
      <c r="A12" s="189" t="s">
        <v>643</v>
      </c>
      <c r="B12" s="189">
        <v>8</v>
      </c>
      <c r="C12" s="190"/>
      <c r="D12" s="190"/>
      <c r="E12" s="190"/>
    </row>
    <row r="13" spans="1:5" ht="31.5" customHeight="1">
      <c r="A13" s="189" t="s">
        <v>644</v>
      </c>
      <c r="B13" s="189">
        <v>48</v>
      </c>
      <c r="C13" s="190"/>
      <c r="D13" s="190"/>
      <c r="E13" s="190"/>
    </row>
    <row r="14" spans="1:5" ht="31.5" customHeight="1">
      <c r="A14" s="189" t="s">
        <v>645</v>
      </c>
      <c r="B14" s="189">
        <v>21</v>
      </c>
      <c r="C14" s="190"/>
      <c r="D14" s="190"/>
      <c r="E14" s="190"/>
    </row>
    <row r="15" spans="1:5" ht="31.5" customHeight="1">
      <c r="A15" s="189" t="s">
        <v>646</v>
      </c>
      <c r="B15" s="189">
        <v>7</v>
      </c>
      <c r="C15" s="190"/>
      <c r="D15" s="190"/>
      <c r="E15" s="190"/>
    </row>
    <row r="16" spans="1:5" ht="31.5" customHeight="1">
      <c r="A16" s="189" t="s">
        <v>647</v>
      </c>
      <c r="B16" s="189">
        <v>35</v>
      </c>
      <c r="C16" s="190"/>
      <c r="D16" s="190"/>
      <c r="E16" s="190"/>
    </row>
    <row r="17" spans="1:5" ht="31.5" customHeight="1">
      <c r="A17" s="189" t="s">
        <v>648</v>
      </c>
      <c r="B17" s="189">
        <v>11</v>
      </c>
      <c r="C17" s="190"/>
      <c r="D17" s="190"/>
      <c r="E17" s="190"/>
    </row>
    <row r="18" spans="1:5" ht="31.5" customHeight="1">
      <c r="A18" s="189" t="s">
        <v>649</v>
      </c>
      <c r="B18" s="189">
        <v>1</v>
      </c>
      <c r="C18" s="190"/>
      <c r="D18" s="190"/>
      <c r="E18" s="190"/>
    </row>
    <row r="19" spans="1:5" ht="31.5" customHeight="1">
      <c r="A19" s="189"/>
      <c r="B19" s="189"/>
      <c r="C19" s="190"/>
      <c r="D19" s="190"/>
      <c r="E19" s="190"/>
    </row>
    <row r="20" spans="1:5" ht="31.5" customHeight="1">
      <c r="A20" s="189"/>
      <c r="B20" s="189"/>
      <c r="C20" s="190"/>
      <c r="D20" s="190"/>
      <c r="E20" s="190"/>
    </row>
    <row r="21" spans="1:5" ht="31.5" customHeight="1">
      <c r="A21" s="189"/>
      <c r="B21" s="189"/>
      <c r="C21" s="190"/>
      <c r="D21" s="190"/>
      <c r="E21" s="190"/>
    </row>
    <row r="22" spans="1:5" ht="31.5" customHeight="1">
      <c r="A22" s="189"/>
      <c r="B22" s="189"/>
      <c r="C22" s="190"/>
      <c r="D22" s="190"/>
      <c r="E22" s="190"/>
    </row>
    <row r="23" spans="1:5" ht="18.75">
      <c r="A23" s="191"/>
      <c r="B23" s="135"/>
      <c r="C23" s="136"/>
      <c r="D23" s="135"/>
      <c r="E23" s="136"/>
    </row>
    <row r="24" spans="1:5" ht="18.75">
      <c r="A24" s="191"/>
      <c r="B24" s="135"/>
      <c r="C24" s="136"/>
      <c r="D24" s="135"/>
      <c r="E24" s="136"/>
    </row>
    <row r="25" spans="1:5" ht="18.75">
      <c r="A25" s="191"/>
      <c r="B25" s="135"/>
      <c r="C25" s="136"/>
      <c r="D25" s="135"/>
      <c r="E25" s="136"/>
    </row>
    <row r="26" spans="1:5" ht="18.75">
      <c r="A26" s="191"/>
      <c r="B26" s="135"/>
      <c r="C26" s="136"/>
      <c r="D26" s="135"/>
      <c r="E26" s="136"/>
    </row>
    <row r="27" spans="1:5" ht="18.75">
      <c r="A27" s="191"/>
      <c r="B27" s="135"/>
      <c r="C27" s="136"/>
      <c r="D27" s="135"/>
      <c r="E27" s="136"/>
    </row>
    <row r="28" spans="1:5" ht="18.75">
      <c r="A28" s="191"/>
      <c r="B28" s="135"/>
      <c r="C28" s="136"/>
      <c r="D28" s="135"/>
      <c r="E28" s="136"/>
    </row>
    <row r="29" spans="1:5" ht="18.75">
      <c r="A29" s="191"/>
      <c r="B29" s="135"/>
      <c r="C29" s="136"/>
      <c r="D29" s="135"/>
      <c r="E29" s="136"/>
    </row>
    <row r="30" spans="1:5" ht="18.75">
      <c r="A30" s="191"/>
      <c r="B30" s="135"/>
      <c r="C30" s="136"/>
      <c r="D30" s="135"/>
      <c r="E30" s="136"/>
    </row>
    <row r="31" spans="1:5" ht="18.75">
      <c r="A31" s="191"/>
      <c r="B31" s="135"/>
      <c r="C31" s="136"/>
      <c r="D31" s="135"/>
      <c r="E31" s="136"/>
    </row>
    <row r="32" spans="1:5" ht="18.75">
      <c r="A32" s="191"/>
      <c r="B32" s="135"/>
      <c r="C32" s="136"/>
      <c r="D32" s="135"/>
      <c r="E32" s="136"/>
    </row>
    <row r="33" spans="1:5" ht="18.75">
      <c r="A33" s="191"/>
      <c r="B33" s="135"/>
      <c r="C33" s="136"/>
      <c r="D33" s="135"/>
      <c r="E33" s="136"/>
    </row>
    <row r="34" spans="1:5" ht="18.75">
      <c r="A34" s="191"/>
      <c r="B34" s="135"/>
      <c r="C34" s="136"/>
      <c r="D34" s="135"/>
      <c r="E34" s="136"/>
    </row>
    <row r="35" spans="1:5" ht="18.75">
      <c r="A35" s="191"/>
      <c r="B35" s="135"/>
      <c r="C35" s="136"/>
      <c r="D35" s="135"/>
      <c r="E35" s="136"/>
    </row>
    <row r="36" spans="1:5" ht="18.75">
      <c r="A36" s="191"/>
      <c r="B36" s="135"/>
      <c r="C36" s="136"/>
      <c r="D36" s="135"/>
      <c r="E36" s="136"/>
    </row>
    <row r="37" spans="1:5" ht="18.75">
      <c r="A37" s="191"/>
      <c r="B37" s="135"/>
      <c r="C37" s="136"/>
      <c r="D37" s="135"/>
      <c r="E37" s="136"/>
    </row>
    <row r="38" spans="1:5" ht="18.75">
      <c r="A38" s="191"/>
      <c r="B38" s="135"/>
      <c r="C38" s="136"/>
      <c r="D38" s="135"/>
      <c r="E38" s="136"/>
    </row>
    <row r="39" spans="1:5" ht="18.75">
      <c r="A39" s="191"/>
      <c r="B39" s="135"/>
      <c r="C39" s="136"/>
      <c r="D39" s="135"/>
      <c r="E39" s="136"/>
    </row>
    <row r="40" spans="1:5" ht="18.75">
      <c r="A40" s="191"/>
      <c r="B40" s="135"/>
      <c r="C40" s="136"/>
      <c r="D40" s="135"/>
      <c r="E40" s="136"/>
    </row>
    <row r="41" spans="1:5" ht="18.75">
      <c r="A41" s="191"/>
      <c r="B41" s="135"/>
      <c r="C41" s="136"/>
      <c r="D41" s="135"/>
      <c r="E41" s="136"/>
    </row>
    <row r="42" spans="1:5" ht="18.75">
      <c r="A42" s="191"/>
      <c r="B42" s="135"/>
      <c r="C42" s="136"/>
      <c r="D42" s="135"/>
      <c r="E42" s="136"/>
    </row>
    <row r="43" spans="1:5" ht="18.75">
      <c r="A43" s="191"/>
      <c r="B43" s="135"/>
      <c r="C43" s="136"/>
      <c r="D43" s="135"/>
      <c r="E43" s="136"/>
    </row>
    <row r="44" spans="1:5" ht="18.75">
      <c r="A44" s="191"/>
      <c r="B44" s="135"/>
      <c r="C44" s="136"/>
      <c r="D44" s="135"/>
      <c r="E44" s="136"/>
    </row>
    <row r="45" spans="1:5" ht="18.75">
      <c r="A45" s="191"/>
      <c r="B45" s="135"/>
      <c r="C45" s="136"/>
      <c r="D45" s="135"/>
      <c r="E45" s="136"/>
    </row>
    <row r="46" spans="1:5" ht="18.75">
      <c r="A46" s="191"/>
      <c r="B46" s="135"/>
      <c r="C46" s="136"/>
      <c r="D46" s="135"/>
      <c r="E46" s="136"/>
    </row>
    <row r="47" spans="1:5" ht="18.75">
      <c r="A47" s="191"/>
      <c r="B47" s="135"/>
      <c r="C47" s="136"/>
      <c r="D47" s="135"/>
      <c r="E47" s="136"/>
    </row>
    <row r="48" spans="1:5" ht="18.75">
      <c r="A48" s="191"/>
      <c r="B48" s="135"/>
      <c r="C48" s="136"/>
      <c r="D48" s="135"/>
      <c r="E48" s="136"/>
    </row>
    <row r="49" spans="1:5" ht="18.75">
      <c r="A49" s="191"/>
      <c r="B49" s="135"/>
      <c r="C49" s="136"/>
      <c r="D49" s="135"/>
      <c r="E49" s="136"/>
    </row>
  </sheetData>
  <mergeCells count="3">
    <mergeCell ref="A1:E1"/>
    <mergeCell ref="A2:A3"/>
    <mergeCell ref="B2:E2"/>
  </mergeCells>
  <phoneticPr fontId="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zoomScaleNormal="100" workbookViewId="0">
      <selection sqref="A1:E1"/>
    </sheetView>
  </sheetViews>
  <sheetFormatPr defaultColWidth="9" defaultRowHeight="14.25"/>
  <cols>
    <col min="1" max="1" width="32.5" style="118" customWidth="1"/>
    <col min="2" max="2" width="14.875" style="118" customWidth="1"/>
    <col min="3" max="5" width="11.375" style="118" customWidth="1"/>
    <col min="6" max="16384" width="9" style="118"/>
  </cols>
  <sheetData>
    <row r="1" spans="1:6" ht="45" customHeight="1">
      <c r="A1" s="410" t="s">
        <v>650</v>
      </c>
      <c r="B1" s="410"/>
      <c r="C1" s="410"/>
      <c r="D1" s="410"/>
      <c r="E1" s="410"/>
    </row>
    <row r="2" spans="1:6" ht="27.75" customHeight="1">
      <c r="A2" s="411" t="s">
        <v>490</v>
      </c>
      <c r="B2" s="427" t="s">
        <v>491</v>
      </c>
      <c r="C2" s="428"/>
      <c r="D2" s="428"/>
      <c r="E2" s="429"/>
    </row>
    <row r="3" spans="1:6" ht="35.25" customHeight="1">
      <c r="A3" s="412"/>
      <c r="B3" s="119" t="s">
        <v>651</v>
      </c>
      <c r="C3" s="138"/>
      <c r="D3" s="164"/>
      <c r="E3" s="164"/>
    </row>
    <row r="4" spans="1:6" s="153" customFormat="1" ht="27.75" customHeight="1">
      <c r="A4" s="208" t="s">
        <v>652</v>
      </c>
      <c r="B4" s="119">
        <f>SUM(B5:B25)</f>
        <v>508</v>
      </c>
      <c r="C4" s="194"/>
      <c r="D4" s="137"/>
      <c r="E4" s="137"/>
    </row>
    <row r="5" spans="1:6" ht="26.25" customHeight="1">
      <c r="A5" s="193" t="s">
        <v>653</v>
      </c>
      <c r="B5" s="132">
        <v>65</v>
      </c>
      <c r="C5" s="194"/>
      <c r="D5" s="132"/>
      <c r="E5" s="132"/>
    </row>
    <row r="6" spans="1:6" ht="26.25" customHeight="1">
      <c r="A6" s="193" t="s">
        <v>654</v>
      </c>
      <c r="B6" s="132">
        <v>66</v>
      </c>
      <c r="C6" s="194"/>
      <c r="D6" s="132"/>
      <c r="E6" s="132"/>
    </row>
    <row r="7" spans="1:6" ht="26.25" customHeight="1">
      <c r="A7" s="193" t="s">
        <v>655</v>
      </c>
      <c r="B7" s="132">
        <v>12</v>
      </c>
      <c r="C7" s="194"/>
      <c r="D7" s="132"/>
      <c r="E7" s="132"/>
      <c r="F7" s="126"/>
    </row>
    <row r="8" spans="1:6" ht="26.25" customHeight="1">
      <c r="A8" s="193" t="s">
        <v>656</v>
      </c>
      <c r="B8" s="132">
        <v>13</v>
      </c>
      <c r="C8" s="194"/>
      <c r="D8" s="132"/>
      <c r="E8" s="132"/>
    </row>
    <row r="9" spans="1:6" ht="26.25" customHeight="1">
      <c r="A9" s="193" t="s">
        <v>657</v>
      </c>
      <c r="B9" s="132">
        <v>17</v>
      </c>
      <c r="C9" s="194"/>
      <c r="D9" s="132"/>
      <c r="E9" s="132"/>
    </row>
    <row r="10" spans="1:6" ht="26.25" customHeight="1">
      <c r="A10" s="193" t="s">
        <v>658</v>
      </c>
      <c r="B10" s="132">
        <v>8</v>
      </c>
      <c r="C10" s="194"/>
      <c r="D10" s="132"/>
      <c r="E10" s="132"/>
    </row>
    <row r="11" spans="1:6" ht="26.25" customHeight="1">
      <c r="A11" s="193" t="s">
        <v>659</v>
      </c>
      <c r="B11" s="132">
        <v>15</v>
      </c>
      <c r="C11" s="194"/>
      <c r="D11" s="132"/>
      <c r="E11" s="132"/>
    </row>
    <row r="12" spans="1:6" ht="26.25" customHeight="1">
      <c r="A12" s="193" t="s">
        <v>660</v>
      </c>
      <c r="B12" s="132">
        <v>25</v>
      </c>
      <c r="C12" s="194"/>
      <c r="D12" s="132"/>
      <c r="E12" s="132"/>
    </row>
    <row r="13" spans="1:6" ht="26.25" customHeight="1">
      <c r="A13" s="193" t="s">
        <v>661</v>
      </c>
      <c r="B13" s="132">
        <v>41</v>
      </c>
      <c r="C13" s="194"/>
      <c r="D13" s="132"/>
      <c r="E13" s="132"/>
    </row>
    <row r="14" spans="1:6" ht="26.25" customHeight="1">
      <c r="A14" s="193" t="s">
        <v>662</v>
      </c>
      <c r="B14" s="132">
        <v>7</v>
      </c>
      <c r="C14" s="194"/>
      <c r="D14" s="132"/>
      <c r="E14" s="132"/>
    </row>
    <row r="15" spans="1:6" ht="26.25" customHeight="1">
      <c r="A15" s="193" t="s">
        <v>663</v>
      </c>
      <c r="B15" s="132">
        <v>8</v>
      </c>
      <c r="C15" s="194"/>
      <c r="D15" s="132"/>
      <c r="E15" s="132"/>
    </row>
    <row r="16" spans="1:6" ht="26.25" customHeight="1">
      <c r="A16" s="193" t="s">
        <v>664</v>
      </c>
      <c r="B16" s="132">
        <v>9</v>
      </c>
      <c r="C16" s="194"/>
      <c r="D16" s="132"/>
      <c r="E16" s="132"/>
    </row>
    <row r="17" spans="1:5" ht="26.25" customHeight="1">
      <c r="A17" s="193" t="s">
        <v>665</v>
      </c>
      <c r="B17" s="132">
        <v>6</v>
      </c>
      <c r="C17" s="194"/>
      <c r="D17" s="132"/>
      <c r="E17" s="132"/>
    </row>
    <row r="18" spans="1:5" ht="26.25" customHeight="1">
      <c r="A18" s="193" t="s">
        <v>666</v>
      </c>
      <c r="B18" s="132">
        <v>14</v>
      </c>
      <c r="C18" s="194"/>
      <c r="D18" s="132"/>
      <c r="E18" s="132"/>
    </row>
    <row r="19" spans="1:5" ht="26.25" customHeight="1">
      <c r="A19" s="193" t="s">
        <v>667</v>
      </c>
      <c r="B19" s="132">
        <v>7</v>
      </c>
      <c r="C19" s="194"/>
      <c r="D19" s="132"/>
      <c r="E19" s="132"/>
    </row>
    <row r="20" spans="1:5" ht="26.25" customHeight="1">
      <c r="A20" s="193" t="s">
        <v>668</v>
      </c>
      <c r="B20" s="132">
        <v>14</v>
      </c>
      <c r="C20" s="194"/>
      <c r="D20" s="132"/>
      <c r="E20" s="132"/>
    </row>
    <row r="21" spans="1:5" ht="26.25" customHeight="1">
      <c r="A21" s="193" t="s">
        <v>669</v>
      </c>
      <c r="B21" s="132">
        <v>16</v>
      </c>
      <c r="C21" s="194"/>
      <c r="D21" s="132"/>
      <c r="E21" s="132"/>
    </row>
    <row r="22" spans="1:5" ht="26.25" customHeight="1">
      <c r="A22" s="193" t="s">
        <v>670</v>
      </c>
      <c r="B22" s="132">
        <v>9</v>
      </c>
      <c r="C22" s="194"/>
      <c r="D22" s="132"/>
      <c r="E22" s="132"/>
    </row>
    <row r="23" spans="1:5" ht="26.25" customHeight="1">
      <c r="A23" s="193" t="s">
        <v>671</v>
      </c>
      <c r="B23" s="132">
        <v>4</v>
      </c>
      <c r="C23" s="194"/>
      <c r="D23" s="165"/>
      <c r="E23" s="160"/>
    </row>
    <row r="24" spans="1:5" ht="26.25" customHeight="1">
      <c r="A24" s="193" t="s">
        <v>672</v>
      </c>
      <c r="B24" s="132">
        <v>120</v>
      </c>
      <c r="C24" s="194"/>
      <c r="D24" s="165"/>
      <c r="E24" s="160"/>
    </row>
    <row r="25" spans="1:5" ht="26.25" customHeight="1">
      <c r="A25" s="193" t="s">
        <v>673</v>
      </c>
      <c r="B25" s="132">
        <v>32</v>
      </c>
      <c r="C25" s="194"/>
      <c r="D25" s="165"/>
      <c r="E25" s="160"/>
    </row>
    <row r="26" spans="1:5" ht="31.5" customHeight="1">
      <c r="A26" s="123"/>
      <c r="B26" s="141"/>
      <c r="C26" s="140"/>
      <c r="D26" s="141"/>
      <c r="E26" s="140"/>
    </row>
    <row r="27" spans="1:5" ht="31.5" customHeight="1">
      <c r="A27" s="123"/>
      <c r="B27" s="141"/>
      <c r="C27" s="140"/>
      <c r="D27" s="141"/>
      <c r="E27" s="140"/>
    </row>
    <row r="28" spans="1:5" ht="31.5" customHeight="1">
      <c r="A28" s="123"/>
      <c r="B28" s="141"/>
      <c r="C28" s="140"/>
      <c r="D28" s="141"/>
      <c r="E28" s="140"/>
    </row>
    <row r="29" spans="1:5" ht="31.5" customHeight="1">
      <c r="A29" s="123"/>
      <c r="B29" s="141"/>
      <c r="C29" s="140"/>
      <c r="D29" s="141"/>
      <c r="E29" s="140"/>
    </row>
    <row r="30" spans="1:5" ht="31.5" customHeight="1">
      <c r="A30" s="123"/>
      <c r="B30" s="141"/>
      <c r="C30" s="140"/>
      <c r="D30" s="141"/>
      <c r="E30" s="140"/>
    </row>
    <row r="31" spans="1:5" ht="31.5" customHeight="1">
      <c r="A31" s="123"/>
      <c r="B31" s="141"/>
      <c r="C31" s="140"/>
      <c r="D31" s="141"/>
      <c r="E31" s="140"/>
    </row>
    <row r="32" spans="1:5" ht="31.5" customHeight="1">
      <c r="A32" s="123"/>
      <c r="B32" s="141"/>
      <c r="C32" s="140"/>
      <c r="D32" s="141"/>
      <c r="E32" s="140"/>
    </row>
    <row r="33" spans="1:5" ht="31.5" customHeight="1">
      <c r="A33" s="123"/>
      <c r="B33" s="141"/>
      <c r="C33" s="140"/>
      <c r="D33" s="141"/>
      <c r="E33" s="140"/>
    </row>
    <row r="34" spans="1:5" ht="31.5" customHeight="1">
      <c r="A34" s="123"/>
      <c r="B34" s="141"/>
      <c r="C34" s="140"/>
      <c r="D34" s="141"/>
      <c r="E34" s="140"/>
    </row>
    <row r="35" spans="1:5" ht="31.5" customHeight="1">
      <c r="A35" s="123"/>
      <c r="B35" s="141"/>
      <c r="C35" s="140"/>
      <c r="D35" s="141"/>
      <c r="E35" s="140"/>
    </row>
    <row r="36" spans="1:5" ht="31.5" customHeight="1">
      <c r="A36" s="123"/>
      <c r="B36" s="141"/>
      <c r="C36" s="140"/>
      <c r="D36" s="141"/>
      <c r="E36" s="140"/>
    </row>
    <row r="37" spans="1:5" ht="31.5" customHeight="1">
      <c r="A37" s="123"/>
      <c r="B37" s="141"/>
      <c r="C37" s="140"/>
      <c r="D37" s="141"/>
      <c r="E37" s="140"/>
    </row>
    <row r="38" spans="1:5" ht="31.5" customHeight="1">
      <c r="A38" s="123"/>
      <c r="B38" s="141"/>
      <c r="C38" s="140"/>
      <c r="D38" s="141"/>
      <c r="E38" s="140"/>
    </row>
    <row r="39" spans="1:5" ht="31.5" customHeight="1">
      <c r="A39" s="123"/>
      <c r="B39" s="141"/>
      <c r="C39" s="140"/>
      <c r="D39" s="141"/>
      <c r="E39" s="140"/>
    </row>
    <row r="40" spans="1:5" ht="31.5" customHeight="1">
      <c r="A40" s="123"/>
      <c r="B40" s="141"/>
      <c r="C40" s="140"/>
      <c r="D40" s="141"/>
      <c r="E40" s="140"/>
    </row>
    <row r="41" spans="1:5" ht="31.5" customHeight="1">
      <c r="A41" s="123"/>
      <c r="B41" s="141"/>
      <c r="C41" s="140"/>
      <c r="D41" s="141"/>
      <c r="E41" s="140"/>
    </row>
    <row r="42" spans="1:5" ht="31.5" customHeight="1">
      <c r="A42" s="123"/>
      <c r="B42" s="141"/>
      <c r="C42" s="140"/>
      <c r="D42" s="141"/>
      <c r="E42" s="140"/>
    </row>
    <row r="43" spans="1:5" ht="31.5" customHeight="1">
      <c r="A43" s="123"/>
      <c r="B43" s="141"/>
      <c r="C43" s="140"/>
      <c r="D43" s="141"/>
      <c r="E43" s="140"/>
    </row>
    <row r="44" spans="1:5" ht="31.5" customHeight="1">
      <c r="A44" s="123"/>
      <c r="B44" s="141"/>
      <c r="C44" s="140"/>
      <c r="D44" s="141"/>
      <c r="E44" s="140"/>
    </row>
    <row r="45" spans="1:5" ht="31.5" customHeight="1">
      <c r="A45" s="123"/>
      <c r="B45" s="141"/>
      <c r="C45" s="140"/>
      <c r="D45" s="141"/>
      <c r="E45" s="140"/>
    </row>
    <row r="46" spans="1:5" ht="31.5" customHeight="1">
      <c r="A46" s="123"/>
      <c r="B46" s="141"/>
      <c r="C46" s="140"/>
      <c r="D46" s="141"/>
      <c r="E46" s="140"/>
    </row>
    <row r="47" spans="1:5" ht="31.5" customHeight="1">
      <c r="A47" s="123"/>
      <c r="B47" s="141"/>
      <c r="C47" s="140"/>
      <c r="D47" s="141"/>
      <c r="E47" s="140"/>
    </row>
    <row r="48" spans="1:5" ht="31.5" customHeight="1">
      <c r="A48" s="123"/>
      <c r="B48" s="141"/>
      <c r="C48" s="140"/>
      <c r="D48" s="141"/>
      <c r="E48" s="140"/>
    </row>
  </sheetData>
  <mergeCells count="3">
    <mergeCell ref="A1:E1"/>
    <mergeCell ref="A2:A3"/>
    <mergeCell ref="B2:E2"/>
  </mergeCells>
  <phoneticPr fontId="9" type="noConversion"/>
  <printOptions horizontalCentered="1"/>
  <pageMargins left="0.62986111111111098" right="0.47222222222222199" top="0.82638888888888895" bottom="0.70833333333333304" header="0.51180555555555596" footer="0.51180555555555596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Normal="100" workbookViewId="0">
      <selection activeCell="D9" sqref="D9"/>
    </sheetView>
  </sheetViews>
  <sheetFormatPr defaultColWidth="9" defaultRowHeight="14.25"/>
  <cols>
    <col min="1" max="1" width="34.625" style="127" customWidth="1"/>
    <col min="2" max="2" width="14.5" style="127" customWidth="1"/>
    <col min="3" max="5" width="10.75" style="127" customWidth="1"/>
    <col min="6" max="6" width="18.125" style="127" customWidth="1"/>
    <col min="7" max="16384" width="9" style="127"/>
  </cols>
  <sheetData>
    <row r="1" spans="1:6" ht="45" customHeight="1">
      <c r="A1" s="416" t="s">
        <v>674</v>
      </c>
      <c r="B1" s="416"/>
      <c r="C1" s="416"/>
      <c r="D1" s="416"/>
      <c r="E1" s="416"/>
    </row>
    <row r="2" spans="1:6" ht="27.75" customHeight="1">
      <c r="A2" s="417" t="s">
        <v>490</v>
      </c>
      <c r="B2" s="419" t="s">
        <v>491</v>
      </c>
      <c r="C2" s="420"/>
      <c r="D2" s="420"/>
      <c r="E2" s="421"/>
    </row>
    <row r="3" spans="1:6" ht="27.75" customHeight="1">
      <c r="A3" s="418"/>
      <c r="B3" s="178" t="s">
        <v>675</v>
      </c>
      <c r="C3" s="142"/>
      <c r="D3" s="142"/>
      <c r="E3" s="142"/>
    </row>
    <row r="4" spans="1:6" s="216" customFormat="1" ht="31.5" customHeight="1">
      <c r="A4" s="213" t="s">
        <v>342</v>
      </c>
      <c r="B4" s="214">
        <v>700</v>
      </c>
      <c r="C4" s="215"/>
      <c r="D4" s="215"/>
      <c r="E4" s="215"/>
    </row>
    <row r="5" spans="1:6" s="134" customFormat="1" ht="31.5" customHeight="1">
      <c r="A5" s="196" t="s">
        <v>676</v>
      </c>
      <c r="B5" s="197">
        <v>59</v>
      </c>
      <c r="C5" s="132"/>
      <c r="D5" s="132"/>
      <c r="E5" s="132"/>
    </row>
    <row r="6" spans="1:6" s="134" customFormat="1" ht="31.5" customHeight="1">
      <c r="A6" s="196" t="s">
        <v>677</v>
      </c>
      <c r="B6" s="197">
        <v>35</v>
      </c>
      <c r="C6" s="132"/>
      <c r="D6" s="132"/>
      <c r="E6" s="132"/>
    </row>
    <row r="7" spans="1:6" s="134" customFormat="1" ht="31.5" customHeight="1">
      <c r="A7" s="196" t="s">
        <v>678</v>
      </c>
      <c r="B7" s="197">
        <v>27</v>
      </c>
      <c r="C7" s="132"/>
      <c r="D7" s="132"/>
      <c r="E7" s="132"/>
    </row>
    <row r="8" spans="1:6" ht="31.5" customHeight="1">
      <c r="A8" s="196" t="s">
        <v>679</v>
      </c>
      <c r="B8" s="197">
        <v>35</v>
      </c>
      <c r="C8" s="132"/>
      <c r="D8" s="132"/>
      <c r="E8" s="132"/>
      <c r="F8" s="134"/>
    </row>
    <row r="9" spans="1:6" ht="31.5" customHeight="1">
      <c r="A9" s="196" t="s">
        <v>680</v>
      </c>
      <c r="B9" s="197">
        <v>36</v>
      </c>
      <c r="C9" s="132"/>
      <c r="D9" s="132"/>
      <c r="E9" s="132"/>
      <c r="F9" s="134"/>
    </row>
    <row r="10" spans="1:6" ht="31.5" customHeight="1">
      <c r="A10" s="196" t="s">
        <v>681</v>
      </c>
      <c r="B10" s="197">
        <v>30</v>
      </c>
      <c r="C10" s="132"/>
      <c r="D10" s="132"/>
      <c r="E10" s="132"/>
    </row>
    <row r="11" spans="1:6" ht="31.5" customHeight="1">
      <c r="A11" s="196" t="s">
        <v>682</v>
      </c>
      <c r="B11" s="197">
        <v>32</v>
      </c>
      <c r="C11" s="132"/>
      <c r="D11" s="132"/>
      <c r="E11" s="132"/>
    </row>
    <row r="12" spans="1:6" ht="31.5" customHeight="1">
      <c r="A12" s="196" t="s">
        <v>683</v>
      </c>
      <c r="B12" s="197">
        <v>44</v>
      </c>
      <c r="C12" s="132"/>
      <c r="D12" s="132"/>
      <c r="E12" s="132"/>
    </row>
    <row r="13" spans="1:6" ht="31.5" customHeight="1">
      <c r="A13" s="196" t="s">
        <v>684</v>
      </c>
      <c r="B13" s="197">
        <v>31</v>
      </c>
      <c r="C13" s="132"/>
      <c r="D13" s="132"/>
      <c r="E13" s="132"/>
    </row>
    <row r="14" spans="1:6" ht="31.5" customHeight="1">
      <c r="A14" s="198" t="s">
        <v>685</v>
      </c>
      <c r="B14" s="197">
        <v>29</v>
      </c>
      <c r="C14" s="132"/>
      <c r="D14" s="132"/>
      <c r="E14" s="132"/>
    </row>
    <row r="15" spans="1:6" ht="31.5" customHeight="1">
      <c r="A15" s="198" t="s">
        <v>686</v>
      </c>
      <c r="B15" s="197">
        <v>31</v>
      </c>
      <c r="C15" s="132"/>
      <c r="D15" s="132"/>
      <c r="E15" s="132"/>
    </row>
    <row r="16" spans="1:6" ht="31.5" customHeight="1">
      <c r="A16" s="198" t="s">
        <v>687</v>
      </c>
      <c r="B16" s="197">
        <v>33</v>
      </c>
      <c r="C16" s="132"/>
      <c r="D16" s="132"/>
      <c r="E16" s="132"/>
    </row>
    <row r="17" spans="1:5" ht="31.5" customHeight="1">
      <c r="A17" s="198" t="s">
        <v>688</v>
      </c>
      <c r="B17" s="197">
        <v>43</v>
      </c>
      <c r="C17" s="132"/>
      <c r="D17" s="132"/>
      <c r="E17" s="132"/>
    </row>
    <row r="18" spans="1:5" ht="31.5" customHeight="1">
      <c r="A18" s="199" t="s">
        <v>689</v>
      </c>
      <c r="B18" s="197">
        <v>47</v>
      </c>
      <c r="C18" s="132"/>
      <c r="D18" s="132"/>
      <c r="E18" s="132"/>
    </row>
    <row r="19" spans="1:5" ht="31.5" customHeight="1">
      <c r="A19" s="199" t="s">
        <v>690</v>
      </c>
      <c r="B19" s="197">
        <v>31</v>
      </c>
      <c r="C19" s="132"/>
      <c r="D19" s="132"/>
      <c r="E19" s="132"/>
    </row>
    <row r="20" spans="1:5" ht="31.5" customHeight="1">
      <c r="A20" s="199" t="s">
        <v>691</v>
      </c>
      <c r="B20" s="197">
        <v>78</v>
      </c>
      <c r="C20" s="132"/>
      <c r="D20" s="132"/>
      <c r="E20" s="132"/>
    </row>
    <row r="21" spans="1:5" ht="31.5" customHeight="1">
      <c r="A21" s="200" t="s">
        <v>692</v>
      </c>
      <c r="B21" s="197">
        <v>79</v>
      </c>
      <c r="C21" s="201"/>
      <c r="D21" s="202"/>
      <c r="E21" s="201"/>
    </row>
    <row r="22" spans="1:5" ht="31.5" customHeight="1">
      <c r="A22" s="123"/>
      <c r="B22" s="135"/>
      <c r="C22" s="136"/>
      <c r="D22" s="135"/>
      <c r="E22" s="136"/>
    </row>
    <row r="23" spans="1:5" ht="31.5" customHeight="1">
      <c r="A23" s="123"/>
      <c r="B23" s="135"/>
      <c r="C23" s="136"/>
      <c r="D23" s="135"/>
      <c r="E23" s="136"/>
    </row>
    <row r="24" spans="1:5" ht="31.5" customHeight="1">
      <c r="A24" s="123"/>
      <c r="B24" s="135"/>
      <c r="C24" s="136"/>
      <c r="D24" s="135"/>
      <c r="E24" s="136"/>
    </row>
    <row r="25" spans="1:5" ht="31.5" customHeight="1">
      <c r="A25" s="123"/>
      <c r="B25" s="135"/>
      <c r="C25" s="136"/>
      <c r="D25" s="135"/>
      <c r="E25" s="136"/>
    </row>
    <row r="26" spans="1:5" ht="31.5" customHeight="1">
      <c r="A26" s="123"/>
      <c r="B26" s="135"/>
      <c r="C26" s="136"/>
      <c r="D26" s="135"/>
      <c r="E26" s="136"/>
    </row>
    <row r="27" spans="1:5" ht="31.5" customHeight="1">
      <c r="A27" s="123"/>
      <c r="B27" s="135"/>
      <c r="C27" s="136"/>
      <c r="D27" s="135"/>
      <c r="E27" s="136"/>
    </row>
    <row r="28" spans="1:5" ht="31.5" customHeight="1">
      <c r="A28" s="123"/>
      <c r="B28" s="135"/>
      <c r="C28" s="136"/>
      <c r="D28" s="135"/>
      <c r="E28" s="136"/>
    </row>
    <row r="29" spans="1:5" ht="31.5" customHeight="1">
      <c r="A29" s="123"/>
      <c r="B29" s="135"/>
      <c r="C29" s="136"/>
      <c r="D29" s="135"/>
      <c r="E29" s="136"/>
    </row>
    <row r="30" spans="1:5" ht="31.5" customHeight="1">
      <c r="A30" s="123"/>
      <c r="B30" s="135"/>
      <c r="C30" s="136"/>
      <c r="D30" s="135"/>
      <c r="E30" s="136"/>
    </row>
    <row r="31" spans="1:5" ht="31.5" customHeight="1">
      <c r="A31" s="123"/>
      <c r="B31" s="135"/>
      <c r="C31" s="136"/>
      <c r="D31" s="135"/>
      <c r="E31" s="136"/>
    </row>
    <row r="32" spans="1:5" ht="31.5" customHeight="1">
      <c r="A32" s="123"/>
      <c r="B32" s="135"/>
      <c r="C32" s="136"/>
      <c r="D32" s="135"/>
      <c r="E32" s="136"/>
    </row>
    <row r="33" spans="1:5" ht="31.5" customHeight="1">
      <c r="A33" s="123"/>
      <c r="B33" s="135"/>
      <c r="C33" s="136"/>
      <c r="D33" s="135"/>
      <c r="E33" s="136"/>
    </row>
    <row r="34" spans="1:5" ht="31.5" customHeight="1">
      <c r="A34" s="123"/>
      <c r="B34" s="135"/>
      <c r="C34" s="136"/>
      <c r="D34" s="135"/>
      <c r="E34" s="136"/>
    </row>
    <row r="35" spans="1:5" ht="31.5" customHeight="1">
      <c r="A35" s="123"/>
      <c r="B35" s="135"/>
      <c r="C35" s="136"/>
      <c r="D35" s="135"/>
      <c r="E35" s="136"/>
    </row>
    <row r="36" spans="1:5" ht="31.5" customHeight="1">
      <c r="A36" s="123"/>
      <c r="B36" s="135"/>
      <c r="C36" s="136"/>
      <c r="D36" s="135"/>
      <c r="E36" s="136"/>
    </row>
    <row r="37" spans="1:5" ht="31.5" customHeight="1">
      <c r="A37" s="123"/>
      <c r="B37" s="135"/>
      <c r="C37" s="136"/>
      <c r="D37" s="135"/>
      <c r="E37" s="136"/>
    </row>
    <row r="38" spans="1:5" ht="31.5" customHeight="1">
      <c r="A38" s="123"/>
      <c r="B38" s="135"/>
      <c r="C38" s="136"/>
      <c r="D38" s="135"/>
      <c r="E38" s="136"/>
    </row>
    <row r="39" spans="1:5" ht="31.5" customHeight="1">
      <c r="A39" s="123"/>
      <c r="B39" s="135"/>
      <c r="C39" s="136"/>
      <c r="D39" s="135"/>
      <c r="E39" s="136"/>
    </row>
    <row r="40" spans="1:5" ht="31.5" customHeight="1">
      <c r="A40" s="123"/>
      <c r="B40" s="135"/>
      <c r="C40" s="136"/>
      <c r="D40" s="135"/>
      <c r="E40" s="136"/>
    </row>
    <row r="41" spans="1:5" ht="31.5" customHeight="1">
      <c r="A41" s="123"/>
      <c r="B41" s="135"/>
      <c r="C41" s="136"/>
      <c r="D41" s="135"/>
      <c r="E41" s="136"/>
    </row>
    <row r="42" spans="1:5" ht="31.5" customHeight="1">
      <c r="A42" s="123"/>
      <c r="B42" s="135"/>
      <c r="C42" s="136"/>
      <c r="D42" s="135"/>
      <c r="E42" s="136"/>
    </row>
    <row r="43" spans="1:5" ht="31.5" customHeight="1">
      <c r="A43" s="123"/>
      <c r="B43" s="135"/>
      <c r="C43" s="136"/>
      <c r="D43" s="135"/>
      <c r="E43" s="136"/>
    </row>
    <row r="44" spans="1:5" ht="31.5" customHeight="1">
      <c r="A44" s="123"/>
      <c r="B44" s="135"/>
      <c r="C44" s="136"/>
      <c r="D44" s="135"/>
      <c r="E44" s="136"/>
    </row>
    <row r="45" spans="1:5" ht="31.5" customHeight="1">
      <c r="A45" s="123"/>
      <c r="B45" s="135"/>
      <c r="C45" s="136"/>
      <c r="D45" s="135"/>
      <c r="E45" s="136"/>
    </row>
    <row r="46" spans="1:5" ht="31.5" customHeight="1">
      <c r="A46" s="123"/>
      <c r="B46" s="135"/>
      <c r="C46" s="136"/>
      <c r="D46" s="135"/>
      <c r="E46" s="136"/>
    </row>
    <row r="47" spans="1:5" ht="31.5" customHeight="1">
      <c r="A47" s="123"/>
      <c r="B47" s="135"/>
      <c r="C47" s="136"/>
      <c r="D47" s="135"/>
      <c r="E47" s="136"/>
    </row>
  </sheetData>
  <mergeCells count="3">
    <mergeCell ref="A1:E1"/>
    <mergeCell ref="A2:A3"/>
    <mergeCell ref="B2:E2"/>
  </mergeCells>
  <phoneticPr fontId="9" type="noConversion"/>
  <printOptions horizontalCentered="1"/>
  <pageMargins left="0.62986111111111098" right="0.47222222222222199" top="0.82638888888888895" bottom="0.70833333333333304" header="0.51180555555555596" footer="0.51180555555555596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J12" sqref="J12"/>
    </sheetView>
  </sheetViews>
  <sheetFormatPr defaultColWidth="9" defaultRowHeight="14.25"/>
  <cols>
    <col min="1" max="1" width="32.5" style="118" customWidth="1"/>
    <col min="2" max="2" width="12.125" style="118" customWidth="1"/>
    <col min="3" max="5" width="11.125" style="118" customWidth="1"/>
    <col min="6" max="16384" width="9" style="118"/>
  </cols>
  <sheetData>
    <row r="1" spans="1:5" ht="45" customHeight="1">
      <c r="A1" s="410" t="s">
        <v>693</v>
      </c>
      <c r="B1" s="410"/>
      <c r="C1" s="410"/>
      <c r="D1" s="410"/>
      <c r="E1" s="410"/>
    </row>
    <row r="2" spans="1:5" ht="27.75" customHeight="1">
      <c r="A2" s="411" t="s">
        <v>490</v>
      </c>
      <c r="B2" s="427" t="s">
        <v>491</v>
      </c>
      <c r="C2" s="428"/>
      <c r="D2" s="428"/>
      <c r="E2" s="429"/>
    </row>
    <row r="3" spans="1:5" ht="27.75" customHeight="1">
      <c r="A3" s="412"/>
      <c r="B3" s="119" t="s">
        <v>694</v>
      </c>
      <c r="C3" s="164"/>
      <c r="D3" s="164"/>
      <c r="E3" s="164"/>
    </row>
    <row r="4" spans="1:5" s="121" customFormat="1" ht="31.5" customHeight="1">
      <c r="A4" s="130" t="s">
        <v>342</v>
      </c>
      <c r="B4" s="130">
        <f>SUM(B5:B8)</f>
        <v>630</v>
      </c>
      <c r="C4" s="130"/>
      <c r="D4" s="130"/>
      <c r="E4" s="130"/>
    </row>
    <row r="5" spans="1:5" ht="31.5" customHeight="1">
      <c r="A5" s="132" t="s">
        <v>695</v>
      </c>
      <c r="B5" s="132">
        <v>207</v>
      </c>
      <c r="C5" s="132"/>
      <c r="D5" s="132"/>
      <c r="E5" s="132"/>
    </row>
    <row r="6" spans="1:5" ht="31.5" customHeight="1">
      <c r="A6" s="132" t="s">
        <v>696</v>
      </c>
      <c r="B6" s="132">
        <v>208</v>
      </c>
      <c r="C6" s="132"/>
      <c r="D6" s="132"/>
      <c r="E6" s="132"/>
    </row>
    <row r="7" spans="1:5" ht="31.5" customHeight="1">
      <c r="A7" s="132" t="s">
        <v>697</v>
      </c>
      <c r="B7" s="132">
        <v>201</v>
      </c>
      <c r="C7" s="132"/>
      <c r="D7" s="132"/>
      <c r="E7" s="132"/>
    </row>
    <row r="8" spans="1:5" ht="31.5" customHeight="1">
      <c r="A8" s="132" t="s">
        <v>698</v>
      </c>
      <c r="B8" s="132">
        <v>14</v>
      </c>
      <c r="C8" s="132"/>
      <c r="D8" s="132"/>
      <c r="E8" s="132"/>
    </row>
    <row r="9" spans="1:5" ht="31.5" customHeight="1">
      <c r="A9" s="132"/>
      <c r="B9" s="132"/>
      <c r="C9" s="132"/>
      <c r="D9" s="132"/>
      <c r="E9" s="132"/>
    </row>
    <row r="10" spans="1:5" ht="31.5" customHeight="1">
      <c r="A10" s="132"/>
      <c r="B10" s="132"/>
      <c r="C10" s="132"/>
      <c r="D10" s="132"/>
      <c r="E10" s="132"/>
    </row>
    <row r="11" spans="1:5" ht="31.5" customHeight="1">
      <c r="A11" s="132"/>
      <c r="B11" s="132"/>
      <c r="C11" s="132"/>
      <c r="D11" s="132"/>
      <c r="E11" s="132"/>
    </row>
    <row r="12" spans="1:5" ht="31.5" customHeight="1">
      <c r="A12" s="132"/>
      <c r="B12" s="132"/>
      <c r="C12" s="132"/>
      <c r="D12" s="132"/>
      <c r="E12" s="132"/>
    </row>
    <row r="13" spans="1:5" ht="31.5" customHeight="1">
      <c r="A13" s="132"/>
      <c r="B13" s="132"/>
      <c r="C13" s="132"/>
      <c r="D13" s="132"/>
      <c r="E13" s="132"/>
    </row>
    <row r="14" spans="1:5" ht="31.5" customHeight="1">
      <c r="A14" s="132"/>
      <c r="B14" s="132"/>
      <c r="C14" s="132"/>
      <c r="D14" s="132"/>
      <c r="E14" s="132"/>
    </row>
    <row r="15" spans="1:5" ht="31.5" customHeight="1">
      <c r="A15" s="132"/>
      <c r="B15" s="132"/>
      <c r="C15" s="132"/>
      <c r="D15" s="132"/>
      <c r="E15" s="132"/>
    </row>
    <row r="16" spans="1:5" ht="31.5" customHeight="1">
      <c r="A16" s="132"/>
      <c r="B16" s="132"/>
      <c r="C16" s="132"/>
      <c r="D16" s="132"/>
      <c r="E16" s="132"/>
    </row>
    <row r="17" spans="1:5" ht="31.5" customHeight="1">
      <c r="A17" s="132"/>
      <c r="B17" s="132"/>
      <c r="C17" s="132"/>
      <c r="D17" s="132"/>
      <c r="E17" s="132"/>
    </row>
    <row r="18" spans="1:5" ht="31.5" customHeight="1">
      <c r="A18" s="132"/>
      <c r="B18" s="132"/>
      <c r="C18" s="132"/>
      <c r="D18" s="132"/>
      <c r="E18" s="132"/>
    </row>
    <row r="19" spans="1:5" ht="31.5" customHeight="1">
      <c r="A19" s="132"/>
      <c r="B19" s="132"/>
      <c r="C19" s="132"/>
      <c r="D19" s="132"/>
      <c r="E19" s="132"/>
    </row>
    <row r="20" spans="1:5" ht="31.5" customHeight="1">
      <c r="A20" s="132"/>
      <c r="B20" s="132"/>
      <c r="C20" s="132"/>
      <c r="D20" s="132"/>
      <c r="E20" s="132"/>
    </row>
    <row r="21" spans="1:5" ht="31.5" customHeight="1">
      <c r="A21" s="132"/>
      <c r="B21" s="132"/>
      <c r="C21" s="132"/>
      <c r="D21" s="132"/>
      <c r="E21" s="132"/>
    </row>
    <row r="22" spans="1:5" ht="31.5" customHeight="1">
      <c r="A22" s="123"/>
      <c r="B22" s="141"/>
      <c r="C22" s="140"/>
      <c r="D22" s="141"/>
      <c r="E22" s="140"/>
    </row>
    <row r="23" spans="1:5" ht="31.5" customHeight="1">
      <c r="A23" s="123"/>
      <c r="B23" s="141"/>
      <c r="C23" s="140"/>
      <c r="D23" s="141"/>
      <c r="E23" s="140"/>
    </row>
    <row r="24" spans="1:5" ht="31.5" customHeight="1">
      <c r="A24" s="123"/>
      <c r="B24" s="141"/>
      <c r="C24" s="140"/>
      <c r="D24" s="141"/>
      <c r="E24" s="140"/>
    </row>
    <row r="25" spans="1:5" ht="31.5" customHeight="1">
      <c r="A25" s="123"/>
      <c r="B25" s="141"/>
      <c r="C25" s="140"/>
      <c r="D25" s="141"/>
      <c r="E25" s="140"/>
    </row>
    <row r="26" spans="1:5" ht="31.5" customHeight="1">
      <c r="A26" s="123"/>
      <c r="B26" s="141"/>
      <c r="C26" s="140"/>
      <c r="D26" s="141"/>
      <c r="E26" s="140"/>
    </row>
    <row r="27" spans="1:5" ht="31.5" customHeight="1">
      <c r="A27" s="123"/>
      <c r="B27" s="141"/>
      <c r="C27" s="140"/>
      <c r="D27" s="141"/>
      <c r="E27" s="140"/>
    </row>
    <row r="28" spans="1:5" ht="31.5" customHeight="1">
      <c r="A28" s="123"/>
      <c r="B28" s="141"/>
      <c r="C28" s="140"/>
      <c r="D28" s="141"/>
      <c r="E28" s="140"/>
    </row>
    <row r="29" spans="1:5" ht="31.5" customHeight="1">
      <c r="A29" s="123"/>
      <c r="B29" s="141"/>
      <c r="C29" s="140"/>
      <c r="D29" s="141"/>
      <c r="E29" s="140"/>
    </row>
    <row r="30" spans="1:5" ht="31.5" customHeight="1">
      <c r="A30" s="123"/>
      <c r="B30" s="141"/>
      <c r="C30" s="140"/>
      <c r="D30" s="141"/>
      <c r="E30" s="140"/>
    </row>
    <row r="31" spans="1:5" ht="31.5" customHeight="1">
      <c r="A31" s="123"/>
      <c r="B31" s="141"/>
      <c r="C31" s="140"/>
      <c r="D31" s="141"/>
      <c r="E31" s="140"/>
    </row>
    <row r="32" spans="1:5" ht="31.5" customHeight="1">
      <c r="A32" s="123"/>
      <c r="B32" s="141"/>
      <c r="C32" s="140"/>
      <c r="D32" s="141"/>
      <c r="E32" s="140"/>
    </row>
    <row r="33" spans="1:5" ht="31.5" customHeight="1">
      <c r="A33" s="123"/>
      <c r="B33" s="141"/>
      <c r="C33" s="140"/>
      <c r="D33" s="141"/>
      <c r="E33" s="140"/>
    </row>
    <row r="34" spans="1:5" ht="31.5" customHeight="1">
      <c r="A34" s="123"/>
      <c r="B34" s="141"/>
      <c r="C34" s="140"/>
      <c r="D34" s="141"/>
      <c r="E34" s="140"/>
    </row>
    <row r="35" spans="1:5" ht="31.5" customHeight="1">
      <c r="A35" s="123"/>
      <c r="B35" s="141"/>
      <c r="C35" s="140"/>
      <c r="D35" s="141"/>
      <c r="E35" s="140"/>
    </row>
    <row r="36" spans="1:5" ht="31.5" customHeight="1">
      <c r="A36" s="123"/>
      <c r="B36" s="141"/>
      <c r="C36" s="140"/>
      <c r="D36" s="141"/>
      <c r="E36" s="140"/>
    </row>
    <row r="37" spans="1:5" ht="31.5" customHeight="1">
      <c r="A37" s="123"/>
      <c r="B37" s="141"/>
      <c r="C37" s="140"/>
      <c r="D37" s="141"/>
      <c r="E37" s="140"/>
    </row>
    <row r="38" spans="1:5" ht="31.5" customHeight="1">
      <c r="A38" s="123"/>
      <c r="B38" s="141"/>
      <c r="C38" s="140"/>
      <c r="D38" s="141"/>
      <c r="E38" s="140"/>
    </row>
    <row r="39" spans="1:5" ht="31.5" customHeight="1">
      <c r="A39" s="123"/>
      <c r="B39" s="141"/>
      <c r="C39" s="140"/>
      <c r="D39" s="141"/>
      <c r="E39" s="140"/>
    </row>
    <row r="40" spans="1:5" ht="31.5" customHeight="1">
      <c r="A40" s="123"/>
      <c r="B40" s="141"/>
      <c r="C40" s="140"/>
      <c r="D40" s="141"/>
      <c r="E40" s="140"/>
    </row>
    <row r="41" spans="1:5" ht="31.5" customHeight="1">
      <c r="A41" s="123"/>
      <c r="B41" s="141"/>
      <c r="C41" s="140"/>
      <c r="D41" s="141"/>
      <c r="E41" s="140"/>
    </row>
    <row r="42" spans="1:5" ht="31.5" customHeight="1">
      <c r="A42" s="123"/>
      <c r="B42" s="141"/>
      <c r="C42" s="140"/>
      <c r="D42" s="141"/>
      <c r="E42" s="140"/>
    </row>
    <row r="43" spans="1:5" ht="31.5" customHeight="1">
      <c r="A43" s="123"/>
      <c r="B43" s="141"/>
      <c r="C43" s="140"/>
      <c r="D43" s="141"/>
      <c r="E43" s="140"/>
    </row>
    <row r="44" spans="1:5" ht="31.5" customHeight="1">
      <c r="A44" s="123"/>
      <c r="B44" s="141"/>
      <c r="C44" s="140"/>
      <c r="D44" s="141"/>
      <c r="E44" s="140"/>
    </row>
    <row r="45" spans="1:5" ht="31.5" customHeight="1">
      <c r="A45" s="123"/>
      <c r="B45" s="141"/>
      <c r="C45" s="140"/>
      <c r="D45" s="141"/>
      <c r="E45" s="140"/>
    </row>
    <row r="46" spans="1:5" ht="31.5" customHeight="1">
      <c r="A46" s="123"/>
      <c r="B46" s="141"/>
      <c r="C46" s="140"/>
      <c r="D46" s="141"/>
      <c r="E46" s="140"/>
    </row>
    <row r="47" spans="1:5" ht="31.5" customHeight="1">
      <c r="A47" s="123"/>
      <c r="B47" s="141"/>
      <c r="C47" s="140"/>
      <c r="D47" s="141"/>
      <c r="E47" s="140"/>
    </row>
    <row r="48" spans="1:5" ht="31.5" customHeight="1">
      <c r="A48" s="123"/>
      <c r="B48" s="141"/>
      <c r="C48" s="140"/>
      <c r="D48" s="141"/>
      <c r="E48" s="140"/>
    </row>
  </sheetData>
  <mergeCells count="3">
    <mergeCell ref="A1:E1"/>
    <mergeCell ref="A2:A3"/>
    <mergeCell ref="B2:E2"/>
  </mergeCells>
  <phoneticPr fontId="9" type="noConversion"/>
  <printOptions horizontalCentered="1"/>
  <pageMargins left="0.62986111111111098" right="0.47222222222222199" top="0.82638888888888895" bottom="0.70833333333333304" header="0.51180555555555596" footer="0.51180555555555596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sqref="A1:E1"/>
    </sheetView>
  </sheetViews>
  <sheetFormatPr defaultColWidth="9" defaultRowHeight="14.25"/>
  <cols>
    <col min="1" max="1" width="32.5" style="118" customWidth="1"/>
    <col min="2" max="2" width="15.75" style="118" customWidth="1"/>
    <col min="3" max="5" width="10.5" style="118" customWidth="1"/>
    <col min="6" max="16384" width="9" style="118"/>
  </cols>
  <sheetData>
    <row r="1" spans="1:5" ht="36.75" customHeight="1">
      <c r="A1" s="410" t="s">
        <v>699</v>
      </c>
      <c r="B1" s="410"/>
      <c r="C1" s="410"/>
      <c r="D1" s="410"/>
      <c r="E1" s="410"/>
    </row>
    <row r="2" spans="1:5" ht="25.5" customHeight="1">
      <c r="A2" s="411" t="s">
        <v>490</v>
      </c>
      <c r="B2" s="427" t="s">
        <v>491</v>
      </c>
      <c r="C2" s="428"/>
      <c r="D2" s="428"/>
      <c r="E2" s="429"/>
    </row>
    <row r="3" spans="1:5" ht="25.5" customHeight="1">
      <c r="A3" s="412"/>
      <c r="B3" s="137" t="s">
        <v>700</v>
      </c>
      <c r="C3" s="164"/>
      <c r="D3" s="164"/>
      <c r="E3" s="164"/>
    </row>
    <row r="4" spans="1:5" s="153" customFormat="1" ht="24.75" customHeight="1">
      <c r="A4" s="208" t="s">
        <v>342</v>
      </c>
      <c r="B4" s="119">
        <f>SUM(B5:B34)</f>
        <v>567</v>
      </c>
      <c r="C4" s="137"/>
      <c r="D4" s="137"/>
      <c r="E4" s="137"/>
    </row>
    <row r="5" spans="1:5" ht="19.5" customHeight="1">
      <c r="A5" s="203" t="s">
        <v>701</v>
      </c>
      <c r="B5" s="203">
        <v>18</v>
      </c>
      <c r="C5" s="170"/>
      <c r="D5" s="170"/>
      <c r="E5" s="170"/>
    </row>
    <row r="6" spans="1:5" ht="19.5" customHeight="1">
      <c r="A6" s="203" t="s">
        <v>702</v>
      </c>
      <c r="B6" s="203">
        <v>14</v>
      </c>
      <c r="C6" s="170"/>
      <c r="D6" s="170"/>
      <c r="E6" s="170"/>
    </row>
    <row r="7" spans="1:5" ht="19.5" customHeight="1">
      <c r="A7" s="203" t="s">
        <v>703</v>
      </c>
      <c r="B7" s="203">
        <v>11</v>
      </c>
      <c r="C7" s="170"/>
      <c r="D7" s="170"/>
      <c r="E7" s="170"/>
    </row>
    <row r="8" spans="1:5" ht="19.5" customHeight="1">
      <c r="A8" s="203" t="s">
        <v>704</v>
      </c>
      <c r="B8" s="203">
        <v>12</v>
      </c>
      <c r="C8" s="170"/>
      <c r="D8" s="170"/>
      <c r="E8" s="170"/>
    </row>
    <row r="9" spans="1:5" ht="19.5" customHeight="1">
      <c r="A9" s="203" t="s">
        <v>705</v>
      </c>
      <c r="B9" s="203">
        <v>14</v>
      </c>
      <c r="C9" s="170"/>
      <c r="D9" s="170"/>
      <c r="E9" s="170"/>
    </row>
    <row r="10" spans="1:5" ht="19.5" customHeight="1">
      <c r="A10" s="203" t="s">
        <v>706</v>
      </c>
      <c r="B10" s="203">
        <v>7</v>
      </c>
      <c r="C10" s="170"/>
      <c r="D10" s="170"/>
      <c r="E10" s="170"/>
    </row>
    <row r="11" spans="1:5" ht="19.5" customHeight="1">
      <c r="A11" s="203" t="s">
        <v>707</v>
      </c>
      <c r="B11" s="203">
        <v>17</v>
      </c>
      <c r="C11" s="170"/>
      <c r="D11" s="170"/>
      <c r="E11" s="170"/>
    </row>
    <row r="12" spans="1:5" ht="19.5" customHeight="1">
      <c r="A12" s="203" t="s">
        <v>708</v>
      </c>
      <c r="B12" s="203">
        <v>15</v>
      </c>
      <c r="C12" s="170"/>
      <c r="D12" s="170"/>
      <c r="E12" s="170"/>
    </row>
    <row r="13" spans="1:5" ht="19.5" customHeight="1">
      <c r="A13" s="203" t="s">
        <v>709</v>
      </c>
      <c r="B13" s="203">
        <v>38</v>
      </c>
      <c r="C13" s="170"/>
      <c r="D13" s="170"/>
      <c r="E13" s="170"/>
    </row>
    <row r="14" spans="1:5" ht="19.5" customHeight="1">
      <c r="A14" s="203" t="s">
        <v>710</v>
      </c>
      <c r="B14" s="203">
        <v>18</v>
      </c>
      <c r="C14" s="170"/>
      <c r="D14" s="170"/>
      <c r="E14" s="170"/>
    </row>
    <row r="15" spans="1:5" ht="19.5" customHeight="1">
      <c r="A15" s="203" t="s">
        <v>711</v>
      </c>
      <c r="B15" s="203">
        <v>10</v>
      </c>
      <c r="C15" s="170"/>
      <c r="D15" s="170"/>
      <c r="E15" s="170"/>
    </row>
    <row r="16" spans="1:5" ht="19.5" customHeight="1">
      <c r="A16" s="203" t="s">
        <v>712</v>
      </c>
      <c r="B16" s="203">
        <v>20</v>
      </c>
      <c r="C16" s="170"/>
      <c r="D16" s="170"/>
      <c r="E16" s="170"/>
    </row>
    <row r="17" spans="1:5" ht="19.5" customHeight="1">
      <c r="A17" s="203" t="s">
        <v>713</v>
      </c>
      <c r="B17" s="203">
        <v>8</v>
      </c>
      <c r="C17" s="170"/>
      <c r="D17" s="170"/>
      <c r="E17" s="170"/>
    </row>
    <row r="18" spans="1:5" ht="19.5" customHeight="1">
      <c r="A18" s="203" t="s">
        <v>714</v>
      </c>
      <c r="B18" s="203">
        <v>36</v>
      </c>
      <c r="C18" s="170"/>
      <c r="D18" s="170"/>
      <c r="E18" s="170"/>
    </row>
    <row r="19" spans="1:5" ht="19.5" customHeight="1">
      <c r="A19" s="203" t="s">
        <v>715</v>
      </c>
      <c r="B19" s="203">
        <v>6</v>
      </c>
      <c r="C19" s="170"/>
      <c r="D19" s="170"/>
      <c r="E19" s="170"/>
    </row>
    <row r="20" spans="1:5" ht="19.5" customHeight="1">
      <c r="A20" s="203" t="s">
        <v>716</v>
      </c>
      <c r="B20" s="203">
        <v>16</v>
      </c>
      <c r="C20" s="170"/>
      <c r="D20" s="170"/>
      <c r="E20" s="170"/>
    </row>
    <row r="21" spans="1:5" ht="19.5" customHeight="1">
      <c r="A21" s="203" t="s">
        <v>717</v>
      </c>
      <c r="B21" s="203">
        <v>9</v>
      </c>
      <c r="C21" s="170"/>
      <c r="D21" s="170"/>
      <c r="E21" s="170"/>
    </row>
    <row r="22" spans="1:5" ht="19.5" customHeight="1">
      <c r="A22" s="203" t="s">
        <v>718</v>
      </c>
      <c r="B22" s="203">
        <v>29</v>
      </c>
      <c r="C22" s="170"/>
      <c r="D22" s="170"/>
      <c r="E22" s="170"/>
    </row>
    <row r="23" spans="1:5" ht="19.5" customHeight="1">
      <c r="A23" s="203" t="s">
        <v>719</v>
      </c>
      <c r="B23" s="203">
        <v>30</v>
      </c>
      <c r="C23" s="204"/>
      <c r="D23" s="205"/>
      <c r="E23" s="204"/>
    </row>
    <row r="24" spans="1:5" ht="19.5" customHeight="1">
      <c r="A24" s="203" t="s">
        <v>720</v>
      </c>
      <c r="B24" s="203">
        <v>51</v>
      </c>
      <c r="C24" s="204"/>
      <c r="D24" s="205"/>
      <c r="E24" s="204"/>
    </row>
    <row r="25" spans="1:5" ht="19.5" customHeight="1">
      <c r="A25" s="203" t="s">
        <v>721</v>
      </c>
      <c r="B25" s="203">
        <v>14</v>
      </c>
      <c r="C25" s="204"/>
      <c r="D25" s="205"/>
      <c r="E25" s="204"/>
    </row>
    <row r="26" spans="1:5" ht="19.5" customHeight="1">
      <c r="A26" s="203" t="s">
        <v>722</v>
      </c>
      <c r="B26" s="203">
        <v>7</v>
      </c>
      <c r="C26" s="204"/>
      <c r="D26" s="205"/>
      <c r="E26" s="204"/>
    </row>
    <row r="27" spans="1:5" ht="19.5" customHeight="1">
      <c r="A27" s="203" t="s">
        <v>723</v>
      </c>
      <c r="B27" s="203">
        <v>17</v>
      </c>
      <c r="C27" s="204"/>
      <c r="D27" s="205"/>
      <c r="E27" s="204"/>
    </row>
    <row r="28" spans="1:5" ht="19.5" customHeight="1">
      <c r="A28" s="203" t="s">
        <v>724</v>
      </c>
      <c r="B28" s="203">
        <v>16</v>
      </c>
      <c r="C28" s="204"/>
      <c r="D28" s="205"/>
      <c r="E28" s="204"/>
    </row>
    <row r="29" spans="1:5" ht="19.5" customHeight="1">
      <c r="A29" s="203" t="s">
        <v>725</v>
      </c>
      <c r="B29" s="203">
        <v>6</v>
      </c>
      <c r="C29" s="204"/>
      <c r="D29" s="205"/>
      <c r="E29" s="204"/>
    </row>
    <row r="30" spans="1:5" ht="19.5" customHeight="1">
      <c r="A30" s="203" t="s">
        <v>726</v>
      </c>
      <c r="B30" s="203">
        <v>15</v>
      </c>
      <c r="C30" s="204"/>
      <c r="D30" s="205"/>
      <c r="E30" s="204"/>
    </row>
    <row r="31" spans="1:5" ht="19.5" customHeight="1">
      <c r="A31" s="203" t="s">
        <v>727</v>
      </c>
      <c r="B31" s="203">
        <v>7</v>
      </c>
      <c r="C31" s="204"/>
      <c r="D31" s="205"/>
      <c r="E31" s="204"/>
    </row>
    <row r="32" spans="1:5" ht="19.5" customHeight="1">
      <c r="A32" s="203" t="s">
        <v>728</v>
      </c>
      <c r="B32" s="203">
        <v>4</v>
      </c>
      <c r="C32" s="204"/>
      <c r="D32" s="205"/>
      <c r="E32" s="204"/>
    </row>
    <row r="33" spans="1:5" ht="19.5" customHeight="1">
      <c r="A33" s="203" t="s">
        <v>729</v>
      </c>
      <c r="B33" s="203">
        <v>66</v>
      </c>
      <c r="C33" s="204"/>
      <c r="D33" s="205"/>
      <c r="E33" s="204"/>
    </row>
    <row r="34" spans="1:5" ht="19.5" customHeight="1">
      <c r="A34" s="203" t="s">
        <v>730</v>
      </c>
      <c r="B34" s="206">
        <v>36</v>
      </c>
      <c r="C34" s="204"/>
      <c r="D34" s="205"/>
      <c r="E34" s="204"/>
    </row>
    <row r="35" spans="1:5" ht="31.5" customHeight="1">
      <c r="A35" s="123"/>
      <c r="B35" s="141"/>
      <c r="C35" s="140"/>
      <c r="D35" s="141"/>
      <c r="E35" s="140"/>
    </row>
    <row r="36" spans="1:5" ht="31.5" customHeight="1">
      <c r="A36" s="123"/>
      <c r="B36" s="141"/>
      <c r="C36" s="140"/>
      <c r="D36" s="141"/>
      <c r="E36" s="140"/>
    </row>
    <row r="37" spans="1:5" ht="31.5" customHeight="1">
      <c r="A37" s="123"/>
      <c r="B37" s="141"/>
      <c r="C37" s="140"/>
      <c r="D37" s="141"/>
      <c r="E37" s="140"/>
    </row>
    <row r="38" spans="1:5" ht="31.5" customHeight="1">
      <c r="A38" s="123"/>
      <c r="B38" s="141"/>
      <c r="C38" s="140"/>
      <c r="D38" s="141"/>
      <c r="E38" s="140"/>
    </row>
    <row r="39" spans="1:5" ht="31.5" customHeight="1">
      <c r="A39" s="123"/>
      <c r="B39" s="141"/>
      <c r="C39" s="140"/>
      <c r="D39" s="141"/>
      <c r="E39" s="140"/>
    </row>
    <row r="40" spans="1:5" ht="31.5" customHeight="1">
      <c r="A40" s="123"/>
      <c r="B40" s="141"/>
      <c r="C40" s="140"/>
      <c r="D40" s="141"/>
      <c r="E40" s="140"/>
    </row>
    <row r="41" spans="1:5" ht="31.5" customHeight="1">
      <c r="A41" s="123"/>
      <c r="B41" s="141"/>
      <c r="C41" s="140"/>
      <c r="D41" s="141"/>
      <c r="E41" s="140"/>
    </row>
    <row r="42" spans="1:5" ht="31.5" customHeight="1">
      <c r="A42" s="123"/>
      <c r="B42" s="141"/>
      <c r="C42" s="140"/>
      <c r="D42" s="141"/>
      <c r="E42" s="140"/>
    </row>
    <row r="43" spans="1:5" ht="31.5" customHeight="1">
      <c r="A43" s="123"/>
      <c r="B43" s="141"/>
      <c r="C43" s="140"/>
      <c r="D43" s="141"/>
      <c r="E43" s="140"/>
    </row>
    <row r="44" spans="1:5" ht="31.5" customHeight="1">
      <c r="A44" s="123"/>
      <c r="B44" s="141"/>
      <c r="C44" s="140"/>
      <c r="D44" s="141"/>
      <c r="E44" s="140"/>
    </row>
    <row r="45" spans="1:5" ht="31.5" customHeight="1">
      <c r="A45" s="123"/>
      <c r="B45" s="141"/>
      <c r="C45" s="140"/>
      <c r="D45" s="141"/>
      <c r="E45" s="140"/>
    </row>
    <row r="46" spans="1:5" ht="31.5" customHeight="1">
      <c r="A46" s="123"/>
      <c r="B46" s="141"/>
      <c r="C46" s="140"/>
      <c r="D46" s="141"/>
      <c r="E46" s="140"/>
    </row>
    <row r="47" spans="1:5" ht="31.5" customHeight="1">
      <c r="A47" s="123"/>
      <c r="B47" s="141"/>
      <c r="C47" s="140"/>
      <c r="D47" s="141"/>
      <c r="E47" s="140"/>
    </row>
    <row r="48" spans="1:5" ht="31.5" customHeight="1">
      <c r="A48" s="123"/>
      <c r="B48" s="141"/>
      <c r="C48" s="140"/>
      <c r="D48" s="141"/>
      <c r="E48" s="140"/>
    </row>
  </sheetData>
  <mergeCells count="3">
    <mergeCell ref="A1:E1"/>
    <mergeCell ref="A2:A3"/>
    <mergeCell ref="B2:E2"/>
  </mergeCells>
  <phoneticPr fontId="9" type="noConversion"/>
  <printOptions horizontalCentered="1"/>
  <pageMargins left="0.62986111111111098" right="0.47222222222222199" top="0.82638888888888895" bottom="0.70833333333333304" header="0.51180555555555596" footer="0.51180555555555596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H8" sqref="H8"/>
    </sheetView>
  </sheetViews>
  <sheetFormatPr defaultColWidth="9" defaultRowHeight="14.25"/>
  <cols>
    <col min="1" max="1" width="33.125" style="127" customWidth="1"/>
    <col min="2" max="5" width="13" style="127" customWidth="1"/>
    <col min="6" max="16384" width="9" style="127"/>
  </cols>
  <sheetData>
    <row r="1" spans="1:5" ht="45" customHeight="1">
      <c r="A1" s="416" t="s">
        <v>738</v>
      </c>
      <c r="B1" s="416"/>
      <c r="C1" s="416"/>
      <c r="D1" s="416"/>
      <c r="E1" s="416"/>
    </row>
    <row r="2" spans="1:5" ht="27.75" customHeight="1">
      <c r="A2" s="417" t="s">
        <v>490</v>
      </c>
      <c r="B2" s="419" t="s">
        <v>491</v>
      </c>
      <c r="C2" s="420"/>
      <c r="D2" s="420"/>
      <c r="E2" s="421"/>
    </row>
    <row r="3" spans="1:5" ht="30" customHeight="1">
      <c r="A3" s="418"/>
      <c r="B3" s="128" t="s">
        <v>318</v>
      </c>
      <c r="C3" s="142"/>
      <c r="D3" s="142"/>
      <c r="E3" s="142"/>
    </row>
    <row r="4" spans="1:5" ht="31.5" customHeight="1">
      <c r="A4" s="217" t="s">
        <v>350</v>
      </c>
      <c r="B4" s="195">
        <f>SUM(B5:B9)</f>
        <v>168</v>
      </c>
      <c r="C4" s="132"/>
      <c r="D4" s="132"/>
      <c r="E4" s="132"/>
    </row>
    <row r="5" spans="1:5" s="219" customFormat="1" ht="31.5" customHeight="1">
      <c r="A5" s="196" t="s">
        <v>734</v>
      </c>
      <c r="B5" s="218">
        <v>52</v>
      </c>
      <c r="C5" s="132"/>
      <c r="D5" s="132"/>
      <c r="E5" s="132"/>
    </row>
    <row r="6" spans="1:5" s="219" customFormat="1" ht="31.5" customHeight="1">
      <c r="A6" s="196" t="s">
        <v>735</v>
      </c>
      <c r="B6" s="218">
        <v>91</v>
      </c>
      <c r="C6" s="132"/>
      <c r="D6" s="132"/>
      <c r="E6" s="132"/>
    </row>
    <row r="7" spans="1:5" ht="31.5" customHeight="1">
      <c r="A7" s="196" t="s">
        <v>736</v>
      </c>
      <c r="B7" s="218">
        <v>10</v>
      </c>
      <c r="C7" s="132"/>
      <c r="D7" s="132"/>
      <c r="E7" s="132"/>
    </row>
    <row r="8" spans="1:5" s="219" customFormat="1" ht="31.5" customHeight="1">
      <c r="A8" s="196" t="s">
        <v>737</v>
      </c>
      <c r="B8" s="218">
        <v>14</v>
      </c>
      <c r="C8" s="132"/>
      <c r="D8" s="132"/>
      <c r="E8" s="132"/>
    </row>
    <row r="9" spans="1:5" ht="31.5" customHeight="1">
      <c r="A9" s="196" t="s">
        <v>739</v>
      </c>
      <c r="B9" s="218">
        <v>1</v>
      </c>
      <c r="C9" s="132"/>
      <c r="D9" s="132"/>
      <c r="E9" s="132"/>
    </row>
    <row r="10" spans="1:5" ht="31.5" customHeight="1">
      <c r="A10" s="196"/>
      <c r="B10" s="218"/>
      <c r="C10" s="132"/>
      <c r="D10" s="132"/>
      <c r="E10" s="132"/>
    </row>
    <row r="11" spans="1:5" ht="31.5" customHeight="1">
      <c r="A11" s="196"/>
      <c r="B11" s="220"/>
      <c r="C11" s="132"/>
      <c r="D11" s="132"/>
      <c r="E11" s="132"/>
    </row>
    <row r="12" spans="1:5" ht="31.5" customHeight="1">
      <c r="A12" s="196"/>
      <c r="B12" s="220"/>
      <c r="C12" s="132"/>
      <c r="D12" s="132"/>
      <c r="E12" s="132"/>
    </row>
    <row r="13" spans="1:5" ht="31.5" customHeight="1">
      <c r="A13" s="198"/>
      <c r="B13" s="220"/>
      <c r="C13" s="132"/>
      <c r="D13" s="132"/>
      <c r="E13" s="132"/>
    </row>
    <row r="14" spans="1:5" ht="31.5" customHeight="1">
      <c r="A14" s="198"/>
      <c r="B14" s="220"/>
      <c r="C14" s="132"/>
      <c r="D14" s="132"/>
      <c r="E14" s="132"/>
    </row>
    <row r="15" spans="1:5" ht="31.5" customHeight="1">
      <c r="A15" s="198"/>
      <c r="B15" s="220"/>
      <c r="C15" s="132"/>
      <c r="D15" s="132"/>
      <c r="E15" s="132"/>
    </row>
    <row r="16" spans="1:5" ht="31.5" customHeight="1">
      <c r="A16" s="198"/>
      <c r="B16" s="220"/>
      <c r="C16" s="132"/>
      <c r="D16" s="132"/>
      <c r="E16" s="132"/>
    </row>
    <row r="17" spans="1:5" ht="31.5" customHeight="1">
      <c r="A17" s="199"/>
      <c r="B17" s="220"/>
      <c r="C17" s="132"/>
      <c r="D17" s="132"/>
      <c r="E17" s="132"/>
    </row>
    <row r="18" spans="1:5" ht="31.5" customHeight="1">
      <c r="A18" s="199"/>
      <c r="B18" s="220"/>
      <c r="C18" s="132"/>
      <c r="D18" s="132"/>
      <c r="E18" s="132"/>
    </row>
    <row r="19" spans="1:5" ht="31.5" customHeight="1">
      <c r="A19" s="199"/>
      <c r="B19" s="220"/>
      <c r="C19" s="132"/>
      <c r="D19" s="132"/>
      <c r="E19" s="132"/>
    </row>
    <row r="20" spans="1:5" ht="31.5" customHeight="1">
      <c r="A20" s="123"/>
      <c r="B20" s="135"/>
      <c r="C20" s="136"/>
      <c r="D20" s="135"/>
      <c r="E20" s="136"/>
    </row>
    <row r="21" spans="1:5" ht="31.5" customHeight="1">
      <c r="A21" s="123"/>
      <c r="B21" s="135"/>
      <c r="C21" s="136"/>
      <c r="D21" s="135"/>
      <c r="E21" s="136"/>
    </row>
    <row r="22" spans="1:5" ht="31.5" customHeight="1">
      <c r="A22" s="123"/>
      <c r="B22" s="135"/>
      <c r="C22" s="136"/>
      <c r="D22" s="135"/>
      <c r="E22" s="136"/>
    </row>
    <row r="23" spans="1:5" ht="31.5" customHeight="1">
      <c r="A23" s="123"/>
      <c r="B23" s="135"/>
      <c r="C23" s="136"/>
      <c r="D23" s="135"/>
      <c r="E23" s="136"/>
    </row>
    <row r="24" spans="1:5" ht="31.5" customHeight="1">
      <c r="A24" s="123"/>
      <c r="B24" s="135"/>
      <c r="C24" s="136"/>
      <c r="D24" s="135"/>
      <c r="E24" s="136"/>
    </row>
    <row r="25" spans="1:5" ht="31.5" customHeight="1">
      <c r="A25" s="123"/>
      <c r="B25" s="135"/>
      <c r="C25" s="136"/>
      <c r="D25" s="135"/>
      <c r="E25" s="136"/>
    </row>
    <row r="26" spans="1:5" ht="31.5" customHeight="1">
      <c r="A26" s="123"/>
      <c r="B26" s="135"/>
      <c r="C26" s="136"/>
      <c r="D26" s="135"/>
      <c r="E26" s="136"/>
    </row>
    <row r="27" spans="1:5" ht="31.5" customHeight="1">
      <c r="A27" s="123"/>
      <c r="B27" s="135"/>
      <c r="C27" s="136"/>
      <c r="D27" s="135"/>
      <c r="E27" s="136"/>
    </row>
    <row r="28" spans="1:5" ht="31.5" customHeight="1">
      <c r="A28" s="123"/>
      <c r="B28" s="135"/>
      <c r="C28" s="136"/>
      <c r="D28" s="135"/>
      <c r="E28" s="136"/>
    </row>
    <row r="29" spans="1:5" ht="31.5" customHeight="1">
      <c r="A29" s="123"/>
      <c r="B29" s="135"/>
      <c r="C29" s="136"/>
      <c r="D29" s="135"/>
      <c r="E29" s="136"/>
    </row>
    <row r="30" spans="1:5" ht="31.5" customHeight="1">
      <c r="A30" s="123"/>
      <c r="B30" s="135"/>
      <c r="C30" s="136"/>
      <c r="D30" s="135"/>
      <c r="E30" s="136"/>
    </row>
    <row r="31" spans="1:5" ht="31.5" customHeight="1">
      <c r="A31" s="123"/>
      <c r="B31" s="135"/>
      <c r="C31" s="136"/>
      <c r="D31" s="135"/>
      <c r="E31" s="136"/>
    </row>
    <row r="32" spans="1:5" ht="31.5" customHeight="1">
      <c r="A32" s="123"/>
      <c r="B32" s="135"/>
      <c r="C32" s="136"/>
      <c r="D32" s="135"/>
      <c r="E32" s="136"/>
    </row>
    <row r="33" spans="1:5" ht="31.5" customHeight="1">
      <c r="A33" s="123"/>
      <c r="B33" s="135"/>
      <c r="C33" s="136"/>
      <c r="D33" s="135"/>
      <c r="E33" s="136"/>
    </row>
    <row r="34" spans="1:5" ht="31.5" customHeight="1">
      <c r="A34" s="123"/>
      <c r="B34" s="135"/>
      <c r="C34" s="136"/>
      <c r="D34" s="135"/>
      <c r="E34" s="136"/>
    </row>
    <row r="35" spans="1:5" ht="31.5" customHeight="1">
      <c r="A35" s="123"/>
      <c r="B35" s="135"/>
      <c r="C35" s="136"/>
      <c r="D35" s="135"/>
      <c r="E35" s="136"/>
    </row>
    <row r="36" spans="1:5" ht="31.5" customHeight="1">
      <c r="A36" s="123"/>
      <c r="B36" s="135"/>
      <c r="C36" s="136"/>
      <c r="D36" s="135"/>
      <c r="E36" s="136"/>
    </row>
    <row r="37" spans="1:5" ht="31.5" customHeight="1">
      <c r="A37" s="123"/>
      <c r="B37" s="135"/>
      <c r="C37" s="136"/>
      <c r="D37" s="135"/>
      <c r="E37" s="136"/>
    </row>
    <row r="38" spans="1:5" ht="31.5" customHeight="1">
      <c r="A38" s="123"/>
      <c r="B38" s="135"/>
      <c r="C38" s="136"/>
      <c r="D38" s="135"/>
      <c r="E38" s="136"/>
    </row>
    <row r="39" spans="1:5" ht="31.5" customHeight="1">
      <c r="A39" s="123"/>
      <c r="B39" s="135"/>
      <c r="C39" s="136"/>
      <c r="D39" s="135"/>
      <c r="E39" s="136"/>
    </row>
    <row r="40" spans="1:5" ht="31.5" customHeight="1">
      <c r="A40" s="123"/>
      <c r="B40" s="135"/>
      <c r="C40" s="136"/>
      <c r="D40" s="135"/>
      <c r="E40" s="136"/>
    </row>
    <row r="41" spans="1:5" ht="31.5" customHeight="1">
      <c r="A41" s="123"/>
      <c r="B41" s="135"/>
      <c r="C41" s="136"/>
      <c r="D41" s="135"/>
      <c r="E41" s="136"/>
    </row>
    <row r="42" spans="1:5" ht="31.5" customHeight="1">
      <c r="A42" s="123"/>
      <c r="B42" s="135"/>
      <c r="C42" s="136"/>
      <c r="D42" s="135"/>
      <c r="E42" s="136"/>
    </row>
    <row r="43" spans="1:5" ht="31.5" customHeight="1">
      <c r="A43" s="123"/>
      <c r="B43" s="135"/>
      <c r="C43" s="136"/>
      <c r="D43" s="135"/>
      <c r="E43" s="136"/>
    </row>
    <row r="44" spans="1:5" ht="31.5" customHeight="1">
      <c r="A44" s="123"/>
      <c r="B44" s="135"/>
      <c r="C44" s="136"/>
      <c r="D44" s="135"/>
      <c r="E44" s="136"/>
    </row>
    <row r="45" spans="1:5" ht="31.5" customHeight="1">
      <c r="A45" s="123"/>
      <c r="B45" s="135"/>
      <c r="C45" s="136"/>
      <c r="D45" s="135"/>
      <c r="E45" s="136"/>
    </row>
    <row r="46" spans="1:5" ht="31.5" customHeight="1">
      <c r="A46" s="123"/>
      <c r="B46" s="135"/>
      <c r="C46" s="136"/>
      <c r="D46" s="135"/>
      <c r="E46" s="136"/>
    </row>
  </sheetData>
  <mergeCells count="3">
    <mergeCell ref="A1:E1"/>
    <mergeCell ref="A2:A3"/>
    <mergeCell ref="B2:E2"/>
  </mergeCells>
  <phoneticPr fontId="9" type="noConversion"/>
  <printOptions horizontalCentered="1"/>
  <pageMargins left="0.62986111111111098" right="0.47222222222222199" top="0.82638888888888895" bottom="0.70833333333333304" header="0.51180555555555596" footer="0.51180555555555596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1"/>
  <sheetViews>
    <sheetView zoomScaleNormal="100" workbookViewId="0">
      <selection activeCell="B7" sqref="B7"/>
    </sheetView>
  </sheetViews>
  <sheetFormatPr defaultRowHeight="20.100000000000001" customHeight="1"/>
  <cols>
    <col min="1" max="1" width="5.125" style="226" customWidth="1"/>
    <col min="2" max="2" width="32.25" style="226" customWidth="1"/>
    <col min="3" max="4" width="7.875" style="271" customWidth="1"/>
    <col min="5" max="5" width="7.875" style="272" customWidth="1"/>
    <col min="6" max="6" width="9.75" style="271" customWidth="1"/>
    <col min="7" max="7" width="9" style="271"/>
    <col min="8" max="9" width="6.25" style="271" customWidth="1"/>
    <col min="10" max="10" width="38" style="273" customWidth="1"/>
    <col min="11" max="16384" width="9" style="226"/>
  </cols>
  <sheetData>
    <row r="1" spans="1:21" ht="40.5" customHeight="1">
      <c r="A1" s="430" t="s">
        <v>798</v>
      </c>
      <c r="B1" s="430"/>
      <c r="C1" s="430"/>
      <c r="D1" s="430"/>
      <c r="E1" s="430"/>
      <c r="F1" s="430"/>
      <c r="G1" s="430"/>
      <c r="H1" s="430"/>
      <c r="I1" s="430"/>
      <c r="J1" s="430"/>
    </row>
    <row r="2" spans="1:21" ht="20.100000000000001" customHeight="1">
      <c r="A2" s="431" t="s">
        <v>0</v>
      </c>
      <c r="B2" s="431" t="s">
        <v>799</v>
      </c>
      <c r="C2" s="431" t="s">
        <v>800</v>
      </c>
      <c r="D2" s="431" t="s">
        <v>801</v>
      </c>
      <c r="E2" s="432" t="s">
        <v>802</v>
      </c>
      <c r="F2" s="431" t="s">
        <v>803</v>
      </c>
      <c r="G2" s="431"/>
      <c r="H2" s="431" t="s">
        <v>804</v>
      </c>
      <c r="I2" s="431" t="s">
        <v>805</v>
      </c>
      <c r="J2" s="433" t="s">
        <v>9</v>
      </c>
      <c r="K2" s="227"/>
      <c r="L2" s="227"/>
      <c r="M2" s="227"/>
      <c r="N2" s="227"/>
      <c r="O2" s="227"/>
      <c r="P2" s="227"/>
      <c r="Q2" s="227"/>
      <c r="R2" s="228"/>
      <c r="S2" s="228"/>
      <c r="T2" s="228"/>
      <c r="U2" s="227"/>
    </row>
    <row r="3" spans="1:21" ht="20.100000000000001" customHeight="1">
      <c r="A3" s="431"/>
      <c r="B3" s="431"/>
      <c r="C3" s="431"/>
      <c r="D3" s="431"/>
      <c r="E3" s="432"/>
      <c r="F3" s="229" t="s">
        <v>806</v>
      </c>
      <c r="G3" s="229" t="s">
        <v>15</v>
      </c>
      <c r="H3" s="431"/>
      <c r="I3" s="431"/>
      <c r="J3" s="433"/>
      <c r="K3" s="227"/>
      <c r="L3" s="227"/>
      <c r="M3" s="227"/>
      <c r="N3" s="227"/>
      <c r="O3" s="227"/>
      <c r="P3" s="227"/>
      <c r="Q3" s="227"/>
      <c r="R3" s="228"/>
      <c r="S3" s="228"/>
      <c r="T3" s="228"/>
      <c r="U3" s="227"/>
    </row>
    <row r="4" spans="1:21" ht="20.100000000000001" customHeight="1">
      <c r="A4" s="229"/>
      <c r="B4" s="229" t="s">
        <v>807</v>
      </c>
      <c r="C4" s="229"/>
      <c r="D4" s="229"/>
      <c r="E4" s="230">
        <f>E5+E134+E197+E241+E301+E509</f>
        <v>24289</v>
      </c>
      <c r="F4" s="229"/>
      <c r="G4" s="229"/>
      <c r="H4" s="229"/>
      <c r="I4" s="229"/>
      <c r="J4" s="231"/>
      <c r="K4" s="227"/>
      <c r="L4" s="227"/>
      <c r="M4" s="227"/>
      <c r="N4" s="227"/>
      <c r="O4" s="227"/>
      <c r="P4" s="227"/>
      <c r="Q4" s="227"/>
      <c r="R4" s="228"/>
      <c r="S4" s="228"/>
      <c r="T4" s="228"/>
      <c r="U4" s="227"/>
    </row>
    <row r="5" spans="1:21" ht="20.100000000000001" customHeight="1">
      <c r="A5" s="433" t="s">
        <v>808</v>
      </c>
      <c r="B5" s="433"/>
      <c r="C5" s="229"/>
      <c r="D5" s="229"/>
      <c r="E5" s="230">
        <f>E6+E23+E37+E53+E66+E77+E89+E101+E113+E128</f>
        <v>6355</v>
      </c>
      <c r="F5" s="229"/>
      <c r="G5" s="229"/>
      <c r="H5" s="229"/>
      <c r="I5" s="229"/>
      <c r="J5" s="231"/>
      <c r="K5" s="227"/>
      <c r="L5" s="227"/>
      <c r="M5" s="227"/>
      <c r="N5" s="227"/>
      <c r="O5" s="227"/>
      <c r="P5" s="227"/>
      <c r="Q5" s="227"/>
      <c r="R5" s="228"/>
      <c r="S5" s="228"/>
      <c r="T5" s="228"/>
      <c r="U5" s="227"/>
    </row>
    <row r="6" spans="1:21" ht="20.100000000000001" customHeight="1">
      <c r="A6" s="229">
        <v>1</v>
      </c>
      <c r="B6" s="231" t="s">
        <v>809</v>
      </c>
      <c r="C6" s="229"/>
      <c r="D6" s="229"/>
      <c r="E6" s="230">
        <v>880</v>
      </c>
      <c r="F6" s="229"/>
      <c r="G6" s="229"/>
      <c r="H6" s="229"/>
      <c r="I6" s="229"/>
      <c r="J6" s="231"/>
      <c r="K6" s="227"/>
      <c r="L6" s="227"/>
      <c r="M6" s="227"/>
      <c r="N6" s="227"/>
      <c r="O6" s="227"/>
      <c r="P6" s="227"/>
      <c r="Q6" s="227"/>
      <c r="R6" s="228"/>
      <c r="S6" s="228"/>
      <c r="T6" s="228"/>
      <c r="U6" s="227"/>
    </row>
    <row r="7" spans="1:21" ht="20.100000000000001" customHeight="1">
      <c r="A7" s="229"/>
      <c r="B7" s="232" t="s">
        <v>810</v>
      </c>
      <c r="C7" s="233" t="s">
        <v>811</v>
      </c>
      <c r="D7" s="233">
        <v>3</v>
      </c>
      <c r="E7" s="233">
        <v>30</v>
      </c>
      <c r="F7" s="233">
        <v>2800</v>
      </c>
      <c r="G7" s="233">
        <v>600</v>
      </c>
      <c r="H7" s="233" t="s">
        <v>812</v>
      </c>
      <c r="I7" s="233" t="s">
        <v>812</v>
      </c>
      <c r="J7" s="232" t="s">
        <v>813</v>
      </c>
      <c r="K7" s="227"/>
      <c r="L7" s="227"/>
      <c r="M7" s="227"/>
      <c r="N7" s="227"/>
      <c r="O7" s="227"/>
      <c r="P7" s="227"/>
      <c r="Q7" s="227"/>
      <c r="R7" s="228"/>
      <c r="S7" s="228"/>
      <c r="T7" s="228"/>
      <c r="U7" s="227"/>
    </row>
    <row r="8" spans="1:21" ht="20.100000000000001" customHeight="1">
      <c r="A8" s="229"/>
      <c r="B8" s="232" t="s">
        <v>814</v>
      </c>
      <c r="C8" s="233" t="s">
        <v>811</v>
      </c>
      <c r="D8" s="233">
        <v>3</v>
      </c>
      <c r="E8" s="233">
        <v>90</v>
      </c>
      <c r="F8" s="233">
        <v>2800</v>
      </c>
      <c r="G8" s="233">
        <v>600</v>
      </c>
      <c r="H8" s="233" t="s">
        <v>812</v>
      </c>
      <c r="I8" s="233" t="s">
        <v>812</v>
      </c>
      <c r="J8" s="232" t="s">
        <v>815</v>
      </c>
      <c r="K8" s="227"/>
      <c r="L8" s="227"/>
      <c r="M8" s="227"/>
      <c r="N8" s="227"/>
      <c r="O8" s="227"/>
      <c r="P8" s="227"/>
      <c r="Q8" s="227"/>
      <c r="R8" s="228"/>
      <c r="S8" s="228"/>
      <c r="T8" s="228"/>
      <c r="U8" s="227"/>
    </row>
    <row r="9" spans="1:21" ht="20.100000000000001" customHeight="1">
      <c r="A9" s="229"/>
      <c r="B9" s="232" t="s">
        <v>816</v>
      </c>
      <c r="C9" s="233" t="s">
        <v>811</v>
      </c>
      <c r="D9" s="233">
        <v>3</v>
      </c>
      <c r="E9" s="233">
        <v>30</v>
      </c>
      <c r="F9" s="233">
        <v>2800</v>
      </c>
      <c r="G9" s="233">
        <v>600</v>
      </c>
      <c r="H9" s="233" t="s">
        <v>812</v>
      </c>
      <c r="I9" s="233" t="s">
        <v>812</v>
      </c>
      <c r="J9" s="232" t="s">
        <v>813</v>
      </c>
      <c r="K9" s="227"/>
      <c r="L9" s="227"/>
      <c r="M9" s="227"/>
      <c r="N9" s="227"/>
      <c r="O9" s="227"/>
      <c r="P9" s="227"/>
      <c r="Q9" s="227"/>
      <c r="R9" s="228"/>
      <c r="S9" s="228"/>
      <c r="T9" s="228"/>
      <c r="U9" s="227"/>
    </row>
    <row r="10" spans="1:21" ht="30" customHeight="1">
      <c r="A10" s="229"/>
      <c r="B10" s="232" t="s">
        <v>817</v>
      </c>
      <c r="C10" s="233" t="s">
        <v>811</v>
      </c>
      <c r="D10" s="233">
        <v>3</v>
      </c>
      <c r="E10" s="233">
        <v>140</v>
      </c>
      <c r="F10" s="233">
        <v>2800</v>
      </c>
      <c r="G10" s="233">
        <v>600</v>
      </c>
      <c r="H10" s="233" t="s">
        <v>812</v>
      </c>
      <c r="I10" s="233" t="s">
        <v>812</v>
      </c>
      <c r="J10" s="232" t="s">
        <v>818</v>
      </c>
      <c r="K10" s="227"/>
      <c r="L10" s="227"/>
      <c r="M10" s="227"/>
      <c r="N10" s="227"/>
      <c r="O10" s="227"/>
      <c r="P10" s="227"/>
      <c r="Q10" s="227"/>
      <c r="R10" s="228"/>
      <c r="S10" s="228"/>
      <c r="T10" s="228"/>
      <c r="U10" s="227"/>
    </row>
    <row r="11" spans="1:21" ht="20.100000000000001" customHeight="1">
      <c r="A11" s="229"/>
      <c r="B11" s="232" t="s">
        <v>819</v>
      </c>
      <c r="C11" s="233" t="s">
        <v>811</v>
      </c>
      <c r="D11" s="233">
        <v>3</v>
      </c>
      <c r="E11" s="233">
        <v>30</v>
      </c>
      <c r="F11" s="233">
        <v>2800</v>
      </c>
      <c r="G11" s="233">
        <v>600</v>
      </c>
      <c r="H11" s="233" t="s">
        <v>812</v>
      </c>
      <c r="I11" s="233" t="s">
        <v>812</v>
      </c>
      <c r="J11" s="232" t="s">
        <v>813</v>
      </c>
      <c r="K11" s="227"/>
      <c r="L11" s="227"/>
      <c r="M11" s="227"/>
      <c r="N11" s="227"/>
      <c r="O11" s="227"/>
      <c r="P11" s="227"/>
      <c r="Q11" s="227"/>
      <c r="R11" s="228"/>
      <c r="S11" s="228"/>
      <c r="T11" s="228"/>
      <c r="U11" s="227"/>
    </row>
    <row r="12" spans="1:21" ht="20.100000000000001" customHeight="1">
      <c r="A12" s="229"/>
      <c r="B12" s="232" t="s">
        <v>820</v>
      </c>
      <c r="C12" s="233" t="s">
        <v>811</v>
      </c>
      <c r="D12" s="233">
        <v>3</v>
      </c>
      <c r="E12" s="233">
        <v>60</v>
      </c>
      <c r="F12" s="233">
        <v>2800</v>
      </c>
      <c r="G12" s="233">
        <v>600</v>
      </c>
      <c r="H12" s="233" t="s">
        <v>812</v>
      </c>
      <c r="I12" s="233" t="s">
        <v>812</v>
      </c>
      <c r="J12" s="232" t="s">
        <v>821</v>
      </c>
      <c r="K12" s="227"/>
      <c r="L12" s="227"/>
      <c r="M12" s="227"/>
      <c r="N12" s="227"/>
      <c r="O12" s="227"/>
      <c r="P12" s="227"/>
      <c r="Q12" s="227"/>
      <c r="R12" s="228"/>
      <c r="S12" s="228"/>
      <c r="T12" s="228"/>
      <c r="U12" s="227"/>
    </row>
    <row r="13" spans="1:21" ht="31.5" customHeight="1">
      <c r="A13" s="229"/>
      <c r="B13" s="232" t="s">
        <v>822</v>
      </c>
      <c r="C13" s="233" t="s">
        <v>811</v>
      </c>
      <c r="D13" s="233">
        <v>3</v>
      </c>
      <c r="E13" s="233">
        <v>60</v>
      </c>
      <c r="F13" s="233">
        <v>2800</v>
      </c>
      <c r="G13" s="233">
        <v>600</v>
      </c>
      <c r="H13" s="233" t="s">
        <v>812</v>
      </c>
      <c r="I13" s="233" t="s">
        <v>812</v>
      </c>
      <c r="J13" s="232" t="s">
        <v>823</v>
      </c>
      <c r="K13" s="227"/>
      <c r="L13" s="227"/>
      <c r="M13" s="227"/>
      <c r="N13" s="227"/>
      <c r="O13" s="227"/>
      <c r="P13" s="227"/>
      <c r="Q13" s="227"/>
      <c r="R13" s="228"/>
      <c r="S13" s="228"/>
      <c r="T13" s="228"/>
      <c r="U13" s="227"/>
    </row>
    <row r="14" spans="1:21" ht="20.100000000000001" customHeight="1">
      <c r="A14" s="229"/>
      <c r="B14" s="232" t="s">
        <v>824</v>
      </c>
      <c r="C14" s="233" t="s">
        <v>811</v>
      </c>
      <c r="D14" s="233">
        <v>3</v>
      </c>
      <c r="E14" s="233">
        <v>60</v>
      </c>
      <c r="F14" s="233">
        <v>2800</v>
      </c>
      <c r="G14" s="233">
        <v>600</v>
      </c>
      <c r="H14" s="233" t="s">
        <v>812</v>
      </c>
      <c r="I14" s="233" t="s">
        <v>812</v>
      </c>
      <c r="J14" s="232" t="s">
        <v>821</v>
      </c>
      <c r="K14" s="227"/>
      <c r="L14" s="227"/>
      <c r="M14" s="227"/>
      <c r="N14" s="227"/>
      <c r="O14" s="227"/>
      <c r="P14" s="227"/>
      <c r="Q14" s="227"/>
      <c r="R14" s="228"/>
      <c r="S14" s="228"/>
      <c r="T14" s="228"/>
      <c r="U14" s="227"/>
    </row>
    <row r="15" spans="1:21" ht="31.5" customHeight="1">
      <c r="A15" s="229"/>
      <c r="B15" s="232" t="s">
        <v>825</v>
      </c>
      <c r="C15" s="233" t="s">
        <v>811</v>
      </c>
      <c r="D15" s="233">
        <v>3</v>
      </c>
      <c r="E15" s="233">
        <v>90</v>
      </c>
      <c r="F15" s="233">
        <v>2800</v>
      </c>
      <c r="G15" s="233">
        <v>600</v>
      </c>
      <c r="H15" s="233" t="s">
        <v>812</v>
      </c>
      <c r="I15" s="233" t="s">
        <v>812</v>
      </c>
      <c r="J15" s="232" t="s">
        <v>826</v>
      </c>
      <c r="K15" s="227"/>
      <c r="L15" s="227"/>
      <c r="M15" s="227"/>
      <c r="N15" s="227"/>
      <c r="O15" s="227"/>
      <c r="P15" s="227"/>
      <c r="Q15" s="227"/>
      <c r="R15" s="228"/>
      <c r="S15" s="228"/>
      <c r="T15" s="228"/>
      <c r="U15" s="227"/>
    </row>
    <row r="16" spans="1:21" ht="20.100000000000001" customHeight="1">
      <c r="A16" s="229"/>
      <c r="B16" s="232" t="s">
        <v>827</v>
      </c>
      <c r="C16" s="233" t="s">
        <v>811</v>
      </c>
      <c r="D16" s="233">
        <v>3</v>
      </c>
      <c r="E16" s="233">
        <v>30</v>
      </c>
      <c r="F16" s="233">
        <v>2800</v>
      </c>
      <c r="G16" s="233">
        <v>600</v>
      </c>
      <c r="H16" s="233" t="s">
        <v>812</v>
      </c>
      <c r="I16" s="233" t="s">
        <v>812</v>
      </c>
      <c r="J16" s="232" t="s">
        <v>813</v>
      </c>
      <c r="K16" s="227"/>
      <c r="L16" s="227"/>
      <c r="M16" s="227"/>
      <c r="N16" s="227"/>
      <c r="O16" s="227"/>
      <c r="P16" s="227"/>
      <c r="Q16" s="227"/>
      <c r="R16" s="228"/>
      <c r="S16" s="228"/>
      <c r="T16" s="228"/>
      <c r="U16" s="227"/>
    </row>
    <row r="17" spans="1:21" ht="20.100000000000001" customHeight="1">
      <c r="A17" s="229"/>
      <c r="B17" s="232" t="s">
        <v>828</v>
      </c>
      <c r="C17" s="233" t="s">
        <v>811</v>
      </c>
      <c r="D17" s="233">
        <v>3</v>
      </c>
      <c r="E17" s="233">
        <v>30</v>
      </c>
      <c r="F17" s="233">
        <v>2800</v>
      </c>
      <c r="G17" s="233">
        <v>600</v>
      </c>
      <c r="H17" s="233" t="s">
        <v>812</v>
      </c>
      <c r="I17" s="233" t="s">
        <v>812</v>
      </c>
      <c r="J17" s="232" t="s">
        <v>813</v>
      </c>
      <c r="K17" s="227"/>
      <c r="L17" s="227"/>
      <c r="M17" s="227"/>
      <c r="N17" s="227"/>
      <c r="O17" s="227"/>
      <c r="P17" s="227"/>
      <c r="Q17" s="227"/>
      <c r="R17" s="228"/>
      <c r="S17" s="228"/>
      <c r="T17" s="228"/>
      <c r="U17" s="227"/>
    </row>
    <row r="18" spans="1:21" ht="20.100000000000001" customHeight="1">
      <c r="A18" s="229"/>
      <c r="B18" s="232" t="s">
        <v>829</v>
      </c>
      <c r="C18" s="233" t="s">
        <v>811</v>
      </c>
      <c r="D18" s="233">
        <v>3</v>
      </c>
      <c r="E18" s="233">
        <v>30</v>
      </c>
      <c r="F18" s="233">
        <v>2800</v>
      </c>
      <c r="G18" s="233">
        <v>600</v>
      </c>
      <c r="H18" s="233" t="s">
        <v>812</v>
      </c>
      <c r="I18" s="233" t="s">
        <v>812</v>
      </c>
      <c r="J18" s="232" t="s">
        <v>830</v>
      </c>
      <c r="K18" s="227"/>
      <c r="L18" s="227"/>
      <c r="M18" s="227"/>
      <c r="N18" s="227"/>
      <c r="O18" s="227"/>
      <c r="P18" s="227"/>
      <c r="Q18" s="227"/>
      <c r="R18" s="228"/>
      <c r="S18" s="228"/>
      <c r="T18" s="228"/>
      <c r="U18" s="227"/>
    </row>
    <row r="19" spans="1:21" ht="20.100000000000001" customHeight="1">
      <c r="A19" s="233"/>
      <c r="B19" s="232" t="s">
        <v>831</v>
      </c>
      <c r="C19" s="233" t="s">
        <v>811</v>
      </c>
      <c r="D19" s="233">
        <v>3</v>
      </c>
      <c r="E19" s="233">
        <v>40</v>
      </c>
      <c r="F19" s="233">
        <v>2800</v>
      </c>
      <c r="G19" s="233">
        <v>600</v>
      </c>
      <c r="H19" s="233" t="s">
        <v>812</v>
      </c>
      <c r="I19" s="233" t="s">
        <v>812</v>
      </c>
      <c r="J19" s="232" t="s">
        <v>832</v>
      </c>
      <c r="K19" s="227"/>
      <c r="L19" s="227"/>
      <c r="M19" s="227"/>
      <c r="N19" s="227"/>
      <c r="O19" s="227"/>
      <c r="P19" s="227"/>
      <c r="Q19" s="227"/>
      <c r="R19" s="228"/>
      <c r="S19" s="228"/>
      <c r="T19" s="228"/>
      <c r="U19" s="227"/>
    </row>
    <row r="20" spans="1:21" ht="20.100000000000001" customHeight="1">
      <c r="A20" s="233"/>
      <c r="B20" s="232" t="s">
        <v>833</v>
      </c>
      <c r="C20" s="233" t="s">
        <v>811</v>
      </c>
      <c r="D20" s="233">
        <v>3</v>
      </c>
      <c r="E20" s="233">
        <v>30</v>
      </c>
      <c r="F20" s="233">
        <v>2800</v>
      </c>
      <c r="G20" s="233">
        <v>600</v>
      </c>
      <c r="H20" s="233" t="s">
        <v>812</v>
      </c>
      <c r="I20" s="233" t="s">
        <v>812</v>
      </c>
      <c r="J20" s="232" t="s">
        <v>813</v>
      </c>
      <c r="K20" s="227"/>
      <c r="L20" s="227"/>
      <c r="M20" s="227"/>
      <c r="N20" s="227"/>
      <c r="O20" s="227"/>
      <c r="P20" s="227"/>
      <c r="Q20" s="227"/>
      <c r="R20" s="228"/>
      <c r="S20" s="228"/>
      <c r="T20" s="228"/>
      <c r="U20" s="227"/>
    </row>
    <row r="21" spans="1:21" ht="32.25" customHeight="1">
      <c r="A21" s="233"/>
      <c r="B21" s="232" t="s">
        <v>834</v>
      </c>
      <c r="C21" s="233" t="s">
        <v>811</v>
      </c>
      <c r="D21" s="233">
        <v>3</v>
      </c>
      <c r="E21" s="233">
        <v>60</v>
      </c>
      <c r="F21" s="233">
        <v>2800</v>
      </c>
      <c r="G21" s="233">
        <v>600</v>
      </c>
      <c r="H21" s="233" t="s">
        <v>812</v>
      </c>
      <c r="I21" s="233" t="s">
        <v>812</v>
      </c>
      <c r="J21" s="232" t="s">
        <v>835</v>
      </c>
      <c r="K21" s="227"/>
      <c r="L21" s="227"/>
      <c r="M21" s="227"/>
      <c r="N21" s="227"/>
      <c r="O21" s="227"/>
      <c r="P21" s="227"/>
      <c r="Q21" s="227"/>
      <c r="R21" s="228"/>
      <c r="S21" s="228"/>
      <c r="T21" s="228"/>
      <c r="U21" s="227"/>
    </row>
    <row r="22" spans="1:21" ht="31.5" customHeight="1">
      <c r="A22" s="233"/>
      <c r="B22" s="232" t="s">
        <v>836</v>
      </c>
      <c r="C22" s="233" t="s">
        <v>811</v>
      </c>
      <c r="D22" s="233">
        <v>3</v>
      </c>
      <c r="E22" s="233">
        <v>70</v>
      </c>
      <c r="F22" s="233">
        <v>2800</v>
      </c>
      <c r="G22" s="233">
        <v>600</v>
      </c>
      <c r="H22" s="233" t="s">
        <v>812</v>
      </c>
      <c r="I22" s="233" t="s">
        <v>812</v>
      </c>
      <c r="J22" s="232" t="s">
        <v>837</v>
      </c>
      <c r="K22" s="227"/>
      <c r="L22" s="227"/>
      <c r="M22" s="227"/>
      <c r="N22" s="227"/>
      <c r="O22" s="227"/>
      <c r="P22" s="227"/>
      <c r="Q22" s="227"/>
      <c r="R22" s="228"/>
      <c r="S22" s="228"/>
      <c r="T22" s="228"/>
      <c r="U22" s="227"/>
    </row>
    <row r="23" spans="1:21" ht="20.100000000000001" customHeight="1">
      <c r="A23" s="229">
        <v>2</v>
      </c>
      <c r="B23" s="231" t="s">
        <v>838</v>
      </c>
      <c r="C23" s="233"/>
      <c r="D23" s="233"/>
      <c r="E23" s="229">
        <v>1140</v>
      </c>
      <c r="F23" s="233"/>
      <c r="G23" s="233"/>
      <c r="H23" s="233"/>
      <c r="I23" s="233"/>
      <c r="J23" s="232"/>
      <c r="K23" s="227"/>
      <c r="L23" s="227"/>
      <c r="M23" s="227"/>
      <c r="N23" s="227"/>
      <c r="O23" s="227"/>
      <c r="P23" s="227"/>
      <c r="Q23" s="227"/>
      <c r="R23" s="228"/>
      <c r="S23" s="228"/>
      <c r="T23" s="228"/>
      <c r="U23" s="227"/>
    </row>
    <row r="24" spans="1:21" ht="20.100000000000001" customHeight="1">
      <c r="A24" s="229"/>
      <c r="B24" s="232" t="s">
        <v>839</v>
      </c>
      <c r="C24" s="233" t="s">
        <v>811</v>
      </c>
      <c r="D24" s="233">
        <v>3</v>
      </c>
      <c r="E24" s="233">
        <v>160</v>
      </c>
      <c r="F24" s="233">
        <v>2800</v>
      </c>
      <c r="G24" s="233">
        <v>400</v>
      </c>
      <c r="H24" s="233" t="s">
        <v>812</v>
      </c>
      <c r="I24" s="233" t="s">
        <v>812</v>
      </c>
      <c r="J24" s="232" t="s">
        <v>840</v>
      </c>
      <c r="K24" s="227"/>
      <c r="L24" s="227"/>
      <c r="M24" s="227"/>
      <c r="N24" s="227"/>
      <c r="O24" s="227"/>
      <c r="P24" s="227"/>
      <c r="Q24" s="227"/>
      <c r="R24" s="228"/>
      <c r="S24" s="228"/>
      <c r="T24" s="228"/>
      <c r="U24" s="227"/>
    </row>
    <row r="25" spans="1:21" ht="20.100000000000001" customHeight="1">
      <c r="A25" s="229"/>
      <c r="B25" s="232" t="s">
        <v>833</v>
      </c>
      <c r="C25" s="233" t="s">
        <v>811</v>
      </c>
      <c r="D25" s="233">
        <v>3</v>
      </c>
      <c r="E25" s="233">
        <v>40</v>
      </c>
      <c r="F25" s="233">
        <v>2800</v>
      </c>
      <c r="G25" s="233">
        <v>400</v>
      </c>
      <c r="H25" s="233" t="s">
        <v>812</v>
      </c>
      <c r="I25" s="233" t="s">
        <v>812</v>
      </c>
      <c r="J25" s="232"/>
      <c r="K25" s="227"/>
      <c r="L25" s="227"/>
      <c r="M25" s="227"/>
      <c r="N25" s="227"/>
      <c r="O25" s="227"/>
      <c r="P25" s="227"/>
      <c r="Q25" s="227"/>
      <c r="R25" s="228"/>
      <c r="S25" s="228"/>
      <c r="T25" s="228"/>
      <c r="U25" s="227"/>
    </row>
    <row r="26" spans="1:21" ht="20.100000000000001" customHeight="1">
      <c r="A26" s="229"/>
      <c r="B26" s="232" t="s">
        <v>820</v>
      </c>
      <c r="C26" s="233" t="s">
        <v>811</v>
      </c>
      <c r="D26" s="233">
        <v>3</v>
      </c>
      <c r="E26" s="233">
        <v>80</v>
      </c>
      <c r="F26" s="233">
        <v>2800</v>
      </c>
      <c r="G26" s="233">
        <v>400</v>
      </c>
      <c r="H26" s="233" t="s">
        <v>812</v>
      </c>
      <c r="I26" s="233" t="s">
        <v>812</v>
      </c>
      <c r="J26" s="232" t="s">
        <v>841</v>
      </c>
      <c r="K26" s="227"/>
      <c r="L26" s="227"/>
      <c r="M26" s="227"/>
      <c r="N26" s="227"/>
      <c r="O26" s="227"/>
      <c r="P26" s="227"/>
      <c r="Q26" s="227"/>
      <c r="R26" s="228"/>
      <c r="S26" s="228"/>
      <c r="T26" s="228"/>
      <c r="U26" s="227"/>
    </row>
    <row r="27" spans="1:21" ht="20.100000000000001" customHeight="1">
      <c r="A27" s="229"/>
      <c r="B27" s="232" t="s">
        <v>842</v>
      </c>
      <c r="C27" s="233" t="s">
        <v>811</v>
      </c>
      <c r="D27" s="233">
        <v>3</v>
      </c>
      <c r="E27" s="233">
        <v>40</v>
      </c>
      <c r="F27" s="233">
        <v>2800</v>
      </c>
      <c r="G27" s="233">
        <v>400</v>
      </c>
      <c r="H27" s="233" t="s">
        <v>812</v>
      </c>
      <c r="I27" s="233" t="s">
        <v>812</v>
      </c>
      <c r="J27" s="232" t="s">
        <v>843</v>
      </c>
      <c r="K27" s="227"/>
      <c r="L27" s="227"/>
      <c r="M27" s="227"/>
      <c r="N27" s="227"/>
      <c r="O27" s="227"/>
      <c r="P27" s="227"/>
      <c r="Q27" s="227"/>
      <c r="R27" s="228"/>
      <c r="S27" s="228"/>
      <c r="T27" s="228"/>
      <c r="U27" s="227"/>
    </row>
    <row r="28" spans="1:21" ht="20.100000000000001" customHeight="1">
      <c r="A28" s="229"/>
      <c r="B28" s="232" t="s">
        <v>844</v>
      </c>
      <c r="C28" s="233" t="s">
        <v>811</v>
      </c>
      <c r="D28" s="233">
        <v>3</v>
      </c>
      <c r="E28" s="233">
        <v>40</v>
      </c>
      <c r="F28" s="233">
        <v>2800</v>
      </c>
      <c r="G28" s="233">
        <v>400</v>
      </c>
      <c r="H28" s="233" t="s">
        <v>812</v>
      </c>
      <c r="I28" s="233" t="s">
        <v>812</v>
      </c>
      <c r="J28" s="232"/>
      <c r="K28" s="227"/>
      <c r="L28" s="227"/>
      <c r="M28" s="227"/>
      <c r="N28" s="227"/>
      <c r="O28" s="227"/>
      <c r="P28" s="227"/>
      <c r="Q28" s="227"/>
      <c r="R28" s="228"/>
      <c r="S28" s="228"/>
      <c r="T28" s="228"/>
      <c r="U28" s="227"/>
    </row>
    <row r="29" spans="1:21" ht="20.100000000000001" customHeight="1">
      <c r="A29" s="229"/>
      <c r="B29" s="232" t="s">
        <v>845</v>
      </c>
      <c r="C29" s="233" t="s">
        <v>811</v>
      </c>
      <c r="D29" s="233">
        <v>3</v>
      </c>
      <c r="E29" s="233">
        <v>130</v>
      </c>
      <c r="F29" s="233">
        <v>2800</v>
      </c>
      <c r="G29" s="233">
        <v>400</v>
      </c>
      <c r="H29" s="233" t="s">
        <v>812</v>
      </c>
      <c r="I29" s="233" t="s">
        <v>812</v>
      </c>
      <c r="J29" s="232" t="s">
        <v>840</v>
      </c>
      <c r="K29" s="227"/>
      <c r="L29" s="227"/>
      <c r="M29" s="227"/>
      <c r="N29" s="227"/>
      <c r="O29" s="227"/>
      <c r="P29" s="227"/>
      <c r="Q29" s="227"/>
      <c r="R29" s="228"/>
      <c r="S29" s="228"/>
      <c r="T29" s="228"/>
      <c r="U29" s="227"/>
    </row>
    <row r="30" spans="1:21" ht="20.100000000000001" customHeight="1">
      <c r="A30" s="229"/>
      <c r="B30" s="232" t="s">
        <v>824</v>
      </c>
      <c r="C30" s="233" t="s">
        <v>811</v>
      </c>
      <c r="D30" s="233">
        <v>3</v>
      </c>
      <c r="E30" s="233">
        <v>220</v>
      </c>
      <c r="F30" s="233">
        <v>2800</v>
      </c>
      <c r="G30" s="233">
        <v>400</v>
      </c>
      <c r="H30" s="233" t="s">
        <v>812</v>
      </c>
      <c r="I30" s="233" t="s">
        <v>812</v>
      </c>
      <c r="J30" s="232" t="s">
        <v>846</v>
      </c>
      <c r="K30" s="227"/>
      <c r="L30" s="227"/>
      <c r="M30" s="227"/>
      <c r="N30" s="227"/>
      <c r="O30" s="227"/>
      <c r="P30" s="227"/>
      <c r="Q30" s="227"/>
      <c r="R30" s="228"/>
      <c r="S30" s="228"/>
      <c r="T30" s="228"/>
      <c r="U30" s="227"/>
    </row>
    <row r="31" spans="1:21" ht="20.100000000000001" customHeight="1">
      <c r="A31" s="229"/>
      <c r="B31" s="232" t="s">
        <v>847</v>
      </c>
      <c r="C31" s="233" t="s">
        <v>811</v>
      </c>
      <c r="D31" s="233">
        <v>3</v>
      </c>
      <c r="E31" s="233">
        <v>95</v>
      </c>
      <c r="F31" s="233">
        <v>2800</v>
      </c>
      <c r="G31" s="233">
        <v>400</v>
      </c>
      <c r="H31" s="233" t="s">
        <v>812</v>
      </c>
      <c r="I31" s="233" t="s">
        <v>812</v>
      </c>
      <c r="J31" s="232"/>
      <c r="K31" s="227"/>
      <c r="L31" s="227"/>
      <c r="M31" s="227"/>
      <c r="N31" s="227"/>
      <c r="O31" s="227"/>
      <c r="P31" s="227"/>
      <c r="Q31" s="227"/>
      <c r="R31" s="228"/>
      <c r="S31" s="228"/>
      <c r="T31" s="228"/>
      <c r="U31" s="227"/>
    </row>
    <row r="32" spans="1:21" ht="20.100000000000001" customHeight="1">
      <c r="A32" s="229"/>
      <c r="B32" s="232" t="s">
        <v>848</v>
      </c>
      <c r="C32" s="233" t="s">
        <v>811</v>
      </c>
      <c r="D32" s="233">
        <v>3</v>
      </c>
      <c r="E32" s="233">
        <v>50</v>
      </c>
      <c r="F32" s="233">
        <v>2800</v>
      </c>
      <c r="G32" s="233">
        <v>400</v>
      </c>
      <c r="H32" s="233" t="s">
        <v>812</v>
      </c>
      <c r="I32" s="233" t="s">
        <v>812</v>
      </c>
      <c r="J32" s="232"/>
      <c r="K32" s="227"/>
      <c r="L32" s="227"/>
      <c r="M32" s="227"/>
      <c r="N32" s="227"/>
      <c r="O32" s="227"/>
      <c r="P32" s="227"/>
      <c r="Q32" s="227"/>
      <c r="R32" s="228"/>
      <c r="S32" s="228"/>
      <c r="T32" s="228"/>
      <c r="U32" s="227"/>
    </row>
    <row r="33" spans="1:21" ht="20.100000000000001" customHeight="1">
      <c r="A33" s="229"/>
      <c r="B33" s="232" t="s">
        <v>825</v>
      </c>
      <c r="C33" s="233" t="s">
        <v>811</v>
      </c>
      <c r="D33" s="233">
        <v>3</v>
      </c>
      <c r="E33" s="233">
        <v>45</v>
      </c>
      <c r="F33" s="233">
        <v>2800</v>
      </c>
      <c r="G33" s="233">
        <v>400</v>
      </c>
      <c r="H33" s="233" t="s">
        <v>812</v>
      </c>
      <c r="I33" s="233" t="s">
        <v>812</v>
      </c>
      <c r="J33" s="232"/>
      <c r="K33" s="227"/>
      <c r="L33" s="227"/>
      <c r="M33" s="227"/>
      <c r="N33" s="227"/>
      <c r="O33" s="227"/>
      <c r="P33" s="227"/>
      <c r="Q33" s="227"/>
      <c r="R33" s="228"/>
      <c r="S33" s="228"/>
      <c r="T33" s="228"/>
      <c r="U33" s="227"/>
    </row>
    <row r="34" spans="1:21" ht="20.100000000000001" customHeight="1">
      <c r="A34" s="229"/>
      <c r="B34" s="232" t="s">
        <v>849</v>
      </c>
      <c r="C34" s="233" t="s">
        <v>811</v>
      </c>
      <c r="D34" s="233">
        <v>3</v>
      </c>
      <c r="E34" s="233">
        <v>80</v>
      </c>
      <c r="F34" s="233">
        <v>2800</v>
      </c>
      <c r="G34" s="233">
        <v>400</v>
      </c>
      <c r="H34" s="233" t="s">
        <v>812</v>
      </c>
      <c r="I34" s="233" t="s">
        <v>812</v>
      </c>
      <c r="J34" s="232"/>
      <c r="K34" s="227"/>
      <c r="L34" s="227"/>
      <c r="M34" s="227"/>
      <c r="N34" s="227"/>
      <c r="O34" s="227"/>
      <c r="P34" s="227"/>
      <c r="Q34" s="227"/>
      <c r="R34" s="228"/>
      <c r="S34" s="228"/>
      <c r="T34" s="228"/>
      <c r="U34" s="227"/>
    </row>
    <row r="35" spans="1:21" ht="20.100000000000001" customHeight="1">
      <c r="A35" s="229"/>
      <c r="B35" s="232" t="s">
        <v>850</v>
      </c>
      <c r="C35" s="233" t="s">
        <v>811</v>
      </c>
      <c r="D35" s="233">
        <v>3</v>
      </c>
      <c r="E35" s="233">
        <v>120</v>
      </c>
      <c r="F35" s="233">
        <v>2800</v>
      </c>
      <c r="G35" s="233">
        <v>400</v>
      </c>
      <c r="H35" s="233" t="s">
        <v>812</v>
      </c>
      <c r="I35" s="233" t="s">
        <v>812</v>
      </c>
      <c r="J35" s="232"/>
      <c r="K35" s="227"/>
      <c r="L35" s="227"/>
      <c r="M35" s="227"/>
      <c r="N35" s="227"/>
      <c r="O35" s="227"/>
      <c r="P35" s="227"/>
      <c r="Q35" s="227"/>
      <c r="R35" s="228"/>
      <c r="S35" s="228"/>
      <c r="T35" s="228"/>
      <c r="U35" s="227"/>
    </row>
    <row r="36" spans="1:21" ht="20.100000000000001" customHeight="1">
      <c r="A36" s="229"/>
      <c r="B36" s="232" t="s">
        <v>851</v>
      </c>
      <c r="C36" s="233" t="s">
        <v>811</v>
      </c>
      <c r="D36" s="233">
        <v>3</v>
      </c>
      <c r="E36" s="233">
        <v>40</v>
      </c>
      <c r="F36" s="233">
        <v>2800</v>
      </c>
      <c r="G36" s="233">
        <v>400</v>
      </c>
      <c r="H36" s="233" t="s">
        <v>812</v>
      </c>
      <c r="I36" s="233" t="s">
        <v>812</v>
      </c>
      <c r="J36" s="232"/>
      <c r="K36" s="227"/>
      <c r="L36" s="227"/>
      <c r="M36" s="227"/>
      <c r="N36" s="227"/>
      <c r="O36" s="227"/>
      <c r="P36" s="227"/>
      <c r="Q36" s="227"/>
      <c r="R36" s="228"/>
      <c r="S36" s="228"/>
      <c r="T36" s="228"/>
      <c r="U36" s="227"/>
    </row>
    <row r="37" spans="1:21" ht="20.100000000000001" customHeight="1">
      <c r="A37" s="229">
        <v>3</v>
      </c>
      <c r="B37" s="231" t="s">
        <v>852</v>
      </c>
      <c r="C37" s="229"/>
      <c r="D37" s="229"/>
      <c r="E37" s="230">
        <v>720</v>
      </c>
      <c r="F37" s="229"/>
      <c r="G37" s="229"/>
      <c r="H37" s="229"/>
      <c r="I37" s="229"/>
      <c r="J37" s="231"/>
      <c r="K37" s="227"/>
      <c r="L37" s="227"/>
      <c r="M37" s="227"/>
      <c r="N37" s="227"/>
      <c r="O37" s="227"/>
      <c r="P37" s="227"/>
      <c r="Q37" s="227"/>
      <c r="R37" s="228"/>
      <c r="S37" s="228"/>
      <c r="T37" s="228"/>
      <c r="U37" s="227"/>
    </row>
    <row r="38" spans="1:21" ht="20.100000000000001" customHeight="1">
      <c r="A38" s="229"/>
      <c r="B38" s="232" t="s">
        <v>853</v>
      </c>
      <c r="C38" s="233" t="s">
        <v>811</v>
      </c>
      <c r="D38" s="233">
        <v>3</v>
      </c>
      <c r="E38" s="234">
        <v>35</v>
      </c>
      <c r="F38" s="233">
        <v>2400</v>
      </c>
      <c r="G38" s="233">
        <v>600</v>
      </c>
      <c r="H38" s="233" t="s">
        <v>812</v>
      </c>
      <c r="I38" s="233" t="s">
        <v>812</v>
      </c>
      <c r="J38" s="232" t="s">
        <v>854</v>
      </c>
      <c r="K38" s="227"/>
      <c r="L38" s="227"/>
      <c r="M38" s="227"/>
      <c r="N38" s="227"/>
      <c r="O38" s="227"/>
      <c r="P38" s="227"/>
      <c r="Q38" s="227"/>
      <c r="R38" s="228"/>
      <c r="S38" s="228"/>
      <c r="T38" s="228"/>
      <c r="U38" s="227"/>
    </row>
    <row r="39" spans="1:21" ht="20.100000000000001" customHeight="1">
      <c r="A39" s="229"/>
      <c r="B39" s="232" t="s">
        <v>820</v>
      </c>
      <c r="C39" s="233" t="s">
        <v>811</v>
      </c>
      <c r="D39" s="233">
        <v>3</v>
      </c>
      <c r="E39" s="234">
        <v>35</v>
      </c>
      <c r="F39" s="233">
        <v>2400</v>
      </c>
      <c r="G39" s="233">
        <v>600</v>
      </c>
      <c r="H39" s="233" t="s">
        <v>812</v>
      </c>
      <c r="I39" s="233" t="s">
        <v>812</v>
      </c>
      <c r="J39" s="232" t="s">
        <v>855</v>
      </c>
      <c r="K39" s="227"/>
      <c r="L39" s="227"/>
      <c r="M39" s="227"/>
      <c r="N39" s="227"/>
      <c r="O39" s="227"/>
      <c r="P39" s="227"/>
      <c r="Q39" s="227"/>
      <c r="R39" s="228"/>
      <c r="S39" s="228"/>
      <c r="T39" s="228"/>
      <c r="U39" s="227"/>
    </row>
    <row r="40" spans="1:21" ht="20.100000000000001" customHeight="1">
      <c r="A40" s="229"/>
      <c r="B40" s="232" t="s">
        <v>856</v>
      </c>
      <c r="C40" s="233" t="s">
        <v>811</v>
      </c>
      <c r="D40" s="233">
        <v>3</v>
      </c>
      <c r="E40" s="234">
        <v>35</v>
      </c>
      <c r="F40" s="233">
        <v>2400</v>
      </c>
      <c r="G40" s="233">
        <v>600</v>
      </c>
      <c r="H40" s="233" t="s">
        <v>812</v>
      </c>
      <c r="I40" s="233" t="s">
        <v>812</v>
      </c>
      <c r="J40" s="232" t="s">
        <v>854</v>
      </c>
      <c r="K40" s="227"/>
      <c r="L40" s="227"/>
      <c r="M40" s="227"/>
      <c r="N40" s="227"/>
      <c r="O40" s="227"/>
      <c r="P40" s="227"/>
      <c r="Q40" s="227"/>
      <c r="R40" s="228"/>
      <c r="S40" s="228"/>
      <c r="T40" s="228"/>
      <c r="U40" s="227"/>
    </row>
    <row r="41" spans="1:21" ht="20.100000000000001" customHeight="1">
      <c r="A41" s="229"/>
      <c r="B41" s="232" t="s">
        <v>814</v>
      </c>
      <c r="C41" s="233" t="s">
        <v>811</v>
      </c>
      <c r="D41" s="233">
        <v>3</v>
      </c>
      <c r="E41" s="234">
        <v>70</v>
      </c>
      <c r="F41" s="233">
        <v>2400</v>
      </c>
      <c r="G41" s="233">
        <v>600</v>
      </c>
      <c r="H41" s="233" t="s">
        <v>812</v>
      </c>
      <c r="I41" s="233" t="s">
        <v>812</v>
      </c>
      <c r="J41" s="232" t="s">
        <v>857</v>
      </c>
      <c r="K41" s="227"/>
      <c r="L41" s="227"/>
      <c r="M41" s="227"/>
      <c r="N41" s="227"/>
      <c r="O41" s="227"/>
      <c r="P41" s="227"/>
      <c r="Q41" s="227"/>
      <c r="R41" s="228"/>
      <c r="S41" s="228"/>
      <c r="T41" s="228"/>
      <c r="U41" s="227"/>
    </row>
    <row r="42" spans="1:21" ht="20.100000000000001" customHeight="1">
      <c r="A42" s="229"/>
      <c r="B42" s="232" t="s">
        <v>836</v>
      </c>
      <c r="C42" s="233" t="s">
        <v>811</v>
      </c>
      <c r="D42" s="233">
        <v>3</v>
      </c>
      <c r="E42" s="234">
        <v>35</v>
      </c>
      <c r="F42" s="233">
        <v>2400</v>
      </c>
      <c r="G42" s="233">
        <v>600</v>
      </c>
      <c r="H42" s="233" t="s">
        <v>812</v>
      </c>
      <c r="I42" s="233" t="s">
        <v>812</v>
      </c>
      <c r="J42" s="232" t="s">
        <v>854</v>
      </c>
      <c r="K42" s="227"/>
      <c r="L42" s="227"/>
      <c r="M42" s="227"/>
      <c r="N42" s="227"/>
      <c r="O42" s="227"/>
      <c r="P42" s="227"/>
      <c r="Q42" s="227"/>
      <c r="R42" s="228"/>
      <c r="S42" s="228"/>
      <c r="T42" s="228"/>
      <c r="U42" s="227"/>
    </row>
    <row r="43" spans="1:21" ht="20.100000000000001" customHeight="1">
      <c r="A43" s="229"/>
      <c r="B43" s="232" t="s">
        <v>810</v>
      </c>
      <c r="C43" s="233" t="s">
        <v>811</v>
      </c>
      <c r="D43" s="233">
        <v>3</v>
      </c>
      <c r="E43" s="234">
        <v>70</v>
      </c>
      <c r="F43" s="233">
        <v>2400</v>
      </c>
      <c r="G43" s="233">
        <v>600</v>
      </c>
      <c r="H43" s="233" t="s">
        <v>812</v>
      </c>
      <c r="I43" s="233" t="s">
        <v>812</v>
      </c>
      <c r="J43" s="232" t="s">
        <v>858</v>
      </c>
      <c r="K43" s="227"/>
      <c r="L43" s="227"/>
      <c r="M43" s="227"/>
      <c r="N43" s="227"/>
      <c r="O43" s="227"/>
      <c r="P43" s="227"/>
      <c r="Q43" s="227"/>
      <c r="R43" s="228"/>
      <c r="S43" s="228"/>
      <c r="T43" s="228"/>
      <c r="U43" s="227"/>
    </row>
    <row r="44" spans="1:21" ht="31.5" customHeight="1">
      <c r="A44" s="229"/>
      <c r="B44" s="232" t="s">
        <v>859</v>
      </c>
      <c r="C44" s="233" t="s">
        <v>811</v>
      </c>
      <c r="D44" s="233">
        <v>3</v>
      </c>
      <c r="E44" s="234">
        <v>35</v>
      </c>
      <c r="F44" s="233">
        <v>2400</v>
      </c>
      <c r="G44" s="233">
        <v>600</v>
      </c>
      <c r="H44" s="233" t="s">
        <v>812</v>
      </c>
      <c r="I44" s="233" t="s">
        <v>812</v>
      </c>
      <c r="J44" s="232" t="s">
        <v>855</v>
      </c>
      <c r="K44" s="227"/>
      <c r="L44" s="227"/>
      <c r="M44" s="227"/>
      <c r="N44" s="227"/>
      <c r="O44" s="227"/>
      <c r="P44" s="227"/>
      <c r="Q44" s="227"/>
      <c r="R44" s="228"/>
      <c r="S44" s="228"/>
      <c r="T44" s="228"/>
      <c r="U44" s="227"/>
    </row>
    <row r="45" spans="1:21" ht="20.100000000000001" customHeight="1">
      <c r="A45" s="229"/>
      <c r="B45" s="232" t="s">
        <v>860</v>
      </c>
      <c r="C45" s="233" t="s">
        <v>811</v>
      </c>
      <c r="D45" s="233">
        <v>3</v>
      </c>
      <c r="E45" s="234">
        <v>35</v>
      </c>
      <c r="F45" s="233">
        <v>2400</v>
      </c>
      <c r="G45" s="233">
        <v>600</v>
      </c>
      <c r="H45" s="233" t="s">
        <v>812</v>
      </c>
      <c r="I45" s="233" t="s">
        <v>812</v>
      </c>
      <c r="J45" s="232" t="s">
        <v>855</v>
      </c>
      <c r="K45" s="227"/>
      <c r="L45" s="227"/>
      <c r="M45" s="227"/>
      <c r="N45" s="227"/>
      <c r="O45" s="227"/>
      <c r="P45" s="227"/>
      <c r="Q45" s="227"/>
      <c r="R45" s="228"/>
      <c r="S45" s="228"/>
      <c r="T45" s="228"/>
      <c r="U45" s="227"/>
    </row>
    <row r="46" spans="1:21" ht="20.100000000000001" customHeight="1">
      <c r="A46" s="229"/>
      <c r="B46" s="232" t="s">
        <v>861</v>
      </c>
      <c r="C46" s="233" t="s">
        <v>811</v>
      </c>
      <c r="D46" s="233">
        <v>3</v>
      </c>
      <c r="E46" s="234">
        <v>80</v>
      </c>
      <c r="F46" s="233">
        <v>2400</v>
      </c>
      <c r="G46" s="233">
        <v>600</v>
      </c>
      <c r="H46" s="233" t="s">
        <v>812</v>
      </c>
      <c r="I46" s="233" t="s">
        <v>812</v>
      </c>
      <c r="J46" s="232" t="s">
        <v>862</v>
      </c>
      <c r="K46" s="227"/>
      <c r="L46" s="227"/>
      <c r="M46" s="227"/>
      <c r="N46" s="227"/>
      <c r="O46" s="227"/>
      <c r="P46" s="227"/>
      <c r="Q46" s="227"/>
      <c r="R46" s="228"/>
      <c r="S46" s="228"/>
      <c r="T46" s="228"/>
      <c r="U46" s="227"/>
    </row>
    <row r="47" spans="1:21" ht="20.100000000000001" customHeight="1">
      <c r="A47" s="229"/>
      <c r="B47" s="232" t="s">
        <v>863</v>
      </c>
      <c r="C47" s="233" t="s">
        <v>811</v>
      </c>
      <c r="D47" s="233">
        <v>3</v>
      </c>
      <c r="E47" s="234">
        <v>35</v>
      </c>
      <c r="F47" s="233">
        <v>2400</v>
      </c>
      <c r="G47" s="233">
        <v>600</v>
      </c>
      <c r="H47" s="233" t="s">
        <v>812</v>
      </c>
      <c r="I47" s="233" t="s">
        <v>812</v>
      </c>
      <c r="J47" s="232" t="s">
        <v>855</v>
      </c>
      <c r="K47" s="227"/>
      <c r="L47" s="227"/>
      <c r="M47" s="227"/>
      <c r="N47" s="227"/>
      <c r="O47" s="227"/>
      <c r="P47" s="227"/>
      <c r="Q47" s="227"/>
      <c r="R47" s="228"/>
      <c r="S47" s="228"/>
      <c r="T47" s="228"/>
      <c r="U47" s="227"/>
    </row>
    <row r="48" spans="1:21" ht="20.100000000000001" customHeight="1">
      <c r="A48" s="229"/>
      <c r="B48" s="232" t="s">
        <v>864</v>
      </c>
      <c r="C48" s="233" t="s">
        <v>811</v>
      </c>
      <c r="D48" s="233">
        <v>3</v>
      </c>
      <c r="E48" s="234">
        <v>40</v>
      </c>
      <c r="F48" s="233">
        <v>2400</v>
      </c>
      <c r="G48" s="233">
        <v>600</v>
      </c>
      <c r="H48" s="233" t="s">
        <v>812</v>
      </c>
      <c r="I48" s="233" t="s">
        <v>812</v>
      </c>
      <c r="J48" s="232" t="s">
        <v>865</v>
      </c>
      <c r="K48" s="227"/>
      <c r="L48" s="227"/>
      <c r="M48" s="227"/>
      <c r="N48" s="227"/>
      <c r="O48" s="227"/>
      <c r="P48" s="227"/>
      <c r="Q48" s="227"/>
      <c r="R48" s="228"/>
      <c r="S48" s="228"/>
      <c r="T48" s="228"/>
      <c r="U48" s="227"/>
    </row>
    <row r="49" spans="1:21" ht="20.100000000000001" customHeight="1">
      <c r="A49" s="229"/>
      <c r="B49" s="232" t="s">
        <v>866</v>
      </c>
      <c r="C49" s="233" t="s">
        <v>811</v>
      </c>
      <c r="D49" s="233">
        <v>3</v>
      </c>
      <c r="E49" s="234">
        <v>40</v>
      </c>
      <c r="F49" s="233">
        <v>2400</v>
      </c>
      <c r="G49" s="233">
        <v>600</v>
      </c>
      <c r="H49" s="233" t="s">
        <v>812</v>
      </c>
      <c r="I49" s="233" t="s">
        <v>812</v>
      </c>
      <c r="J49" s="232" t="s">
        <v>865</v>
      </c>
      <c r="K49" s="227"/>
      <c r="L49" s="227"/>
      <c r="M49" s="227"/>
      <c r="N49" s="227"/>
      <c r="O49" s="227"/>
      <c r="P49" s="227"/>
      <c r="Q49" s="227"/>
      <c r="R49" s="228"/>
      <c r="S49" s="228"/>
      <c r="T49" s="228"/>
      <c r="U49" s="227"/>
    </row>
    <row r="50" spans="1:21" ht="20.100000000000001" customHeight="1">
      <c r="A50" s="229"/>
      <c r="B50" s="232" t="s">
        <v>867</v>
      </c>
      <c r="C50" s="233" t="s">
        <v>811</v>
      </c>
      <c r="D50" s="233">
        <v>3</v>
      </c>
      <c r="E50" s="234">
        <v>35</v>
      </c>
      <c r="F50" s="233">
        <v>0</v>
      </c>
      <c r="G50" s="233">
        <v>600</v>
      </c>
      <c r="H50" s="233" t="s">
        <v>812</v>
      </c>
      <c r="I50" s="233" t="s">
        <v>812</v>
      </c>
      <c r="J50" s="232" t="s">
        <v>854</v>
      </c>
      <c r="K50" s="227"/>
      <c r="L50" s="227"/>
      <c r="M50" s="227"/>
      <c r="N50" s="227"/>
      <c r="O50" s="227"/>
      <c r="P50" s="227"/>
      <c r="Q50" s="227"/>
      <c r="R50" s="228"/>
      <c r="S50" s="228"/>
      <c r="T50" s="228"/>
      <c r="U50" s="227"/>
    </row>
    <row r="51" spans="1:21" ht="20.100000000000001" customHeight="1">
      <c r="A51" s="229"/>
      <c r="B51" s="232" t="s">
        <v>851</v>
      </c>
      <c r="C51" s="233" t="s">
        <v>811</v>
      </c>
      <c r="D51" s="233">
        <v>3</v>
      </c>
      <c r="E51" s="234">
        <v>70</v>
      </c>
      <c r="F51" s="233">
        <v>2400</v>
      </c>
      <c r="G51" s="233">
        <v>600</v>
      </c>
      <c r="H51" s="233" t="s">
        <v>812</v>
      </c>
      <c r="I51" s="233" t="s">
        <v>812</v>
      </c>
      <c r="J51" s="232" t="s">
        <v>858</v>
      </c>
      <c r="K51" s="227"/>
      <c r="L51" s="227"/>
      <c r="M51" s="227"/>
      <c r="N51" s="227"/>
      <c r="O51" s="227"/>
      <c r="P51" s="227"/>
      <c r="Q51" s="227"/>
      <c r="R51" s="228"/>
      <c r="S51" s="228"/>
      <c r="T51" s="228"/>
      <c r="U51" s="227"/>
    </row>
    <row r="52" spans="1:21" ht="20.100000000000001" customHeight="1">
      <c r="A52" s="229"/>
      <c r="B52" s="232" t="s">
        <v>868</v>
      </c>
      <c r="C52" s="233" t="s">
        <v>811</v>
      </c>
      <c r="D52" s="233">
        <v>3</v>
      </c>
      <c r="E52" s="234">
        <v>70</v>
      </c>
      <c r="F52" s="233">
        <v>2400</v>
      </c>
      <c r="G52" s="233">
        <v>600</v>
      </c>
      <c r="H52" s="233" t="s">
        <v>812</v>
      </c>
      <c r="I52" s="233" t="s">
        <v>812</v>
      </c>
      <c r="J52" s="232" t="s">
        <v>858</v>
      </c>
      <c r="K52" s="227"/>
      <c r="L52" s="227"/>
      <c r="M52" s="227"/>
      <c r="N52" s="227"/>
      <c r="O52" s="227"/>
      <c r="P52" s="227"/>
      <c r="Q52" s="227"/>
      <c r="R52" s="228"/>
      <c r="S52" s="228"/>
      <c r="T52" s="228"/>
      <c r="U52" s="227"/>
    </row>
    <row r="53" spans="1:21" ht="20.100000000000001" customHeight="1">
      <c r="A53" s="229">
        <v>4</v>
      </c>
      <c r="B53" s="231" t="s">
        <v>869</v>
      </c>
      <c r="C53" s="229"/>
      <c r="D53" s="229"/>
      <c r="E53" s="230">
        <v>430</v>
      </c>
      <c r="F53" s="229"/>
      <c r="G53" s="229"/>
      <c r="H53" s="229"/>
      <c r="I53" s="229"/>
      <c r="J53" s="231"/>
      <c r="K53" s="227"/>
      <c r="L53" s="227"/>
      <c r="M53" s="227"/>
      <c r="N53" s="227"/>
      <c r="O53" s="227"/>
      <c r="P53" s="227"/>
      <c r="Q53" s="227"/>
      <c r="R53" s="228"/>
      <c r="S53" s="228"/>
      <c r="T53" s="228"/>
      <c r="U53" s="227"/>
    </row>
    <row r="54" spans="1:21" ht="20.100000000000001" customHeight="1">
      <c r="A54" s="229"/>
      <c r="B54" s="232" t="s">
        <v>829</v>
      </c>
      <c r="C54" s="233" t="s">
        <v>811</v>
      </c>
      <c r="D54" s="233">
        <v>3</v>
      </c>
      <c r="E54" s="233">
        <v>90</v>
      </c>
      <c r="F54" s="233">
        <v>2400</v>
      </c>
      <c r="G54" s="233">
        <v>600</v>
      </c>
      <c r="H54" s="233" t="s">
        <v>812</v>
      </c>
      <c r="I54" s="233" t="s">
        <v>812</v>
      </c>
      <c r="J54" s="232" t="s">
        <v>870</v>
      </c>
      <c r="K54" s="227"/>
      <c r="L54" s="227"/>
      <c r="M54" s="227"/>
      <c r="N54" s="227"/>
      <c r="O54" s="227"/>
      <c r="P54" s="227"/>
      <c r="Q54" s="227"/>
      <c r="R54" s="228"/>
      <c r="S54" s="228"/>
      <c r="T54" s="228"/>
      <c r="U54" s="227"/>
    </row>
    <row r="55" spans="1:21" ht="20.100000000000001" customHeight="1">
      <c r="A55" s="229"/>
      <c r="B55" s="232" t="s">
        <v>828</v>
      </c>
      <c r="C55" s="233" t="s">
        <v>811</v>
      </c>
      <c r="D55" s="233">
        <v>3</v>
      </c>
      <c r="E55" s="233">
        <v>10</v>
      </c>
      <c r="F55" s="233">
        <v>2400</v>
      </c>
      <c r="G55" s="233">
        <v>600</v>
      </c>
      <c r="H55" s="233" t="s">
        <v>812</v>
      </c>
      <c r="I55" s="233" t="s">
        <v>812</v>
      </c>
      <c r="J55" s="232" t="s">
        <v>871</v>
      </c>
      <c r="K55" s="227"/>
      <c r="L55" s="227"/>
      <c r="M55" s="227"/>
      <c r="N55" s="227"/>
      <c r="O55" s="227"/>
      <c r="P55" s="227"/>
      <c r="Q55" s="227"/>
      <c r="R55" s="228"/>
      <c r="S55" s="228"/>
      <c r="T55" s="228"/>
      <c r="U55" s="227"/>
    </row>
    <row r="56" spans="1:21" ht="20.100000000000001" customHeight="1">
      <c r="A56" s="229"/>
      <c r="B56" s="232" t="s">
        <v>872</v>
      </c>
      <c r="C56" s="233" t="s">
        <v>811</v>
      </c>
      <c r="D56" s="233">
        <v>3</v>
      </c>
      <c r="E56" s="233">
        <v>60</v>
      </c>
      <c r="F56" s="233">
        <v>2400</v>
      </c>
      <c r="G56" s="233">
        <v>600</v>
      </c>
      <c r="H56" s="233" t="s">
        <v>812</v>
      </c>
      <c r="I56" s="233" t="s">
        <v>812</v>
      </c>
      <c r="J56" s="232" t="s">
        <v>873</v>
      </c>
      <c r="K56" s="227"/>
      <c r="L56" s="227"/>
      <c r="M56" s="227"/>
      <c r="N56" s="227"/>
      <c r="O56" s="227"/>
      <c r="P56" s="227"/>
      <c r="Q56" s="227"/>
      <c r="R56" s="228"/>
      <c r="S56" s="228"/>
      <c r="T56" s="228"/>
      <c r="U56" s="227"/>
    </row>
    <row r="57" spans="1:21" ht="20.100000000000001" customHeight="1">
      <c r="A57" s="229"/>
      <c r="B57" s="232" t="s">
        <v>842</v>
      </c>
      <c r="C57" s="233" t="s">
        <v>811</v>
      </c>
      <c r="D57" s="233">
        <v>3</v>
      </c>
      <c r="E57" s="233">
        <v>20</v>
      </c>
      <c r="F57" s="233">
        <v>2400</v>
      </c>
      <c r="G57" s="233">
        <v>600</v>
      </c>
      <c r="H57" s="233" t="s">
        <v>812</v>
      </c>
      <c r="I57" s="233" t="s">
        <v>812</v>
      </c>
      <c r="J57" s="232" t="s">
        <v>874</v>
      </c>
      <c r="K57" s="227"/>
      <c r="L57" s="227"/>
      <c r="M57" s="227"/>
      <c r="N57" s="227"/>
      <c r="O57" s="227"/>
      <c r="P57" s="227"/>
      <c r="Q57" s="227"/>
      <c r="R57" s="228"/>
      <c r="S57" s="228"/>
      <c r="T57" s="228"/>
      <c r="U57" s="227"/>
    </row>
    <row r="58" spans="1:21" ht="20.100000000000001" customHeight="1">
      <c r="A58" s="229"/>
      <c r="B58" s="232" t="s">
        <v>834</v>
      </c>
      <c r="C58" s="233" t="s">
        <v>811</v>
      </c>
      <c r="D58" s="233">
        <v>3</v>
      </c>
      <c r="E58" s="233">
        <v>30</v>
      </c>
      <c r="F58" s="233">
        <v>2400</v>
      </c>
      <c r="G58" s="233">
        <v>600</v>
      </c>
      <c r="H58" s="233" t="s">
        <v>812</v>
      </c>
      <c r="I58" s="233" t="s">
        <v>812</v>
      </c>
      <c r="J58" s="232" t="s">
        <v>875</v>
      </c>
      <c r="K58" s="227"/>
      <c r="L58" s="227"/>
      <c r="M58" s="227"/>
      <c r="N58" s="227"/>
      <c r="O58" s="227"/>
      <c r="P58" s="227"/>
      <c r="Q58" s="227"/>
      <c r="R58" s="228"/>
      <c r="S58" s="228"/>
      <c r="T58" s="228"/>
      <c r="U58" s="227"/>
    </row>
    <row r="59" spans="1:21" ht="20.100000000000001" customHeight="1">
      <c r="A59" s="229"/>
      <c r="B59" s="232" t="s">
        <v>876</v>
      </c>
      <c r="C59" s="233" t="s">
        <v>811</v>
      </c>
      <c r="D59" s="233">
        <v>3</v>
      </c>
      <c r="E59" s="233">
        <v>30</v>
      </c>
      <c r="F59" s="233">
        <v>2400</v>
      </c>
      <c r="G59" s="233">
        <v>600</v>
      </c>
      <c r="H59" s="233" t="s">
        <v>812</v>
      </c>
      <c r="I59" s="233" t="s">
        <v>812</v>
      </c>
      <c r="J59" s="232" t="s">
        <v>877</v>
      </c>
      <c r="K59" s="227"/>
      <c r="L59" s="227"/>
      <c r="M59" s="227"/>
      <c r="N59" s="227"/>
      <c r="O59" s="227"/>
      <c r="P59" s="227"/>
      <c r="Q59" s="227"/>
      <c r="R59" s="228"/>
      <c r="S59" s="228"/>
      <c r="T59" s="228"/>
      <c r="U59" s="227"/>
    </row>
    <row r="60" spans="1:21" ht="20.100000000000001" customHeight="1">
      <c r="A60" s="229"/>
      <c r="B60" s="232" t="s">
        <v>827</v>
      </c>
      <c r="C60" s="233" t="s">
        <v>811</v>
      </c>
      <c r="D60" s="233">
        <v>3</v>
      </c>
      <c r="E60" s="233">
        <v>60</v>
      </c>
      <c r="F60" s="233">
        <v>2400</v>
      </c>
      <c r="G60" s="233">
        <v>600</v>
      </c>
      <c r="H60" s="233" t="s">
        <v>812</v>
      </c>
      <c r="I60" s="233" t="s">
        <v>812</v>
      </c>
      <c r="J60" s="232" t="s">
        <v>878</v>
      </c>
      <c r="K60" s="227"/>
      <c r="L60" s="227"/>
      <c r="M60" s="227"/>
      <c r="N60" s="227"/>
      <c r="O60" s="227"/>
      <c r="P60" s="227"/>
      <c r="Q60" s="227"/>
      <c r="R60" s="228"/>
      <c r="S60" s="228"/>
      <c r="T60" s="228"/>
      <c r="U60" s="227"/>
    </row>
    <row r="61" spans="1:21" ht="20.100000000000001" customHeight="1">
      <c r="A61" s="229"/>
      <c r="B61" s="232" t="s">
        <v>879</v>
      </c>
      <c r="C61" s="233" t="s">
        <v>811</v>
      </c>
      <c r="D61" s="233">
        <v>3</v>
      </c>
      <c r="E61" s="233">
        <v>30</v>
      </c>
      <c r="F61" s="233">
        <v>2400</v>
      </c>
      <c r="G61" s="233">
        <v>600</v>
      </c>
      <c r="H61" s="233" t="s">
        <v>812</v>
      </c>
      <c r="I61" s="233" t="s">
        <v>812</v>
      </c>
      <c r="J61" s="232" t="s">
        <v>877</v>
      </c>
      <c r="K61" s="227"/>
      <c r="L61" s="227"/>
      <c r="M61" s="227"/>
      <c r="N61" s="227"/>
      <c r="O61" s="227"/>
      <c r="P61" s="227"/>
      <c r="Q61" s="227"/>
      <c r="R61" s="228"/>
      <c r="S61" s="228"/>
      <c r="T61" s="228"/>
      <c r="U61" s="227"/>
    </row>
    <row r="62" spans="1:21" ht="20.100000000000001" customHeight="1">
      <c r="A62" s="229"/>
      <c r="B62" s="232" t="s">
        <v>848</v>
      </c>
      <c r="C62" s="233" t="s">
        <v>811</v>
      </c>
      <c r="D62" s="233">
        <v>3</v>
      </c>
      <c r="E62" s="233">
        <v>40</v>
      </c>
      <c r="F62" s="233">
        <v>2400</v>
      </c>
      <c r="G62" s="233">
        <v>600</v>
      </c>
      <c r="H62" s="233" t="s">
        <v>812</v>
      </c>
      <c r="I62" s="233" t="s">
        <v>812</v>
      </c>
      <c r="J62" s="232" t="s">
        <v>880</v>
      </c>
      <c r="K62" s="227"/>
      <c r="L62" s="227"/>
      <c r="M62" s="227"/>
      <c r="N62" s="227"/>
      <c r="O62" s="227"/>
      <c r="P62" s="227"/>
      <c r="Q62" s="227"/>
      <c r="R62" s="228"/>
      <c r="S62" s="228"/>
      <c r="T62" s="228"/>
      <c r="U62" s="227"/>
    </row>
    <row r="63" spans="1:21" ht="20.100000000000001" customHeight="1">
      <c r="A63" s="229"/>
      <c r="B63" s="232" t="s">
        <v>881</v>
      </c>
      <c r="C63" s="233" t="s">
        <v>811</v>
      </c>
      <c r="D63" s="233">
        <v>3</v>
      </c>
      <c r="E63" s="233">
        <v>20</v>
      </c>
      <c r="F63" s="233">
        <v>2400</v>
      </c>
      <c r="G63" s="233">
        <v>600</v>
      </c>
      <c r="H63" s="233" t="s">
        <v>812</v>
      </c>
      <c r="I63" s="233" t="s">
        <v>812</v>
      </c>
      <c r="J63" s="232" t="s">
        <v>882</v>
      </c>
      <c r="K63" s="227"/>
      <c r="L63" s="227"/>
      <c r="M63" s="227"/>
      <c r="N63" s="227"/>
      <c r="O63" s="227"/>
      <c r="P63" s="227"/>
      <c r="Q63" s="227"/>
      <c r="R63" s="228"/>
      <c r="S63" s="228"/>
      <c r="T63" s="228"/>
      <c r="U63" s="227"/>
    </row>
    <row r="64" spans="1:21" ht="20.100000000000001" customHeight="1">
      <c r="A64" s="229"/>
      <c r="B64" s="232" t="s">
        <v>883</v>
      </c>
      <c r="C64" s="233" t="s">
        <v>811</v>
      </c>
      <c r="D64" s="233">
        <v>3</v>
      </c>
      <c r="E64" s="233">
        <v>10</v>
      </c>
      <c r="F64" s="233">
        <v>2400</v>
      </c>
      <c r="G64" s="233">
        <v>600</v>
      </c>
      <c r="H64" s="233" t="s">
        <v>812</v>
      </c>
      <c r="I64" s="233" t="s">
        <v>812</v>
      </c>
      <c r="J64" s="232" t="s">
        <v>884</v>
      </c>
      <c r="K64" s="227"/>
      <c r="L64" s="227"/>
      <c r="M64" s="227"/>
      <c r="N64" s="227"/>
      <c r="O64" s="227"/>
      <c r="P64" s="227"/>
      <c r="Q64" s="227"/>
      <c r="R64" s="228"/>
      <c r="S64" s="228"/>
      <c r="T64" s="228"/>
      <c r="U64" s="227"/>
    </row>
    <row r="65" spans="1:21" ht="20.100000000000001" customHeight="1">
      <c r="A65" s="229"/>
      <c r="B65" s="232" t="s">
        <v>847</v>
      </c>
      <c r="C65" s="233" t="s">
        <v>811</v>
      </c>
      <c r="D65" s="233">
        <v>3</v>
      </c>
      <c r="E65" s="233">
        <v>30</v>
      </c>
      <c r="F65" s="233">
        <v>2400</v>
      </c>
      <c r="G65" s="233">
        <v>600</v>
      </c>
      <c r="H65" s="233" t="s">
        <v>812</v>
      </c>
      <c r="I65" s="233" t="s">
        <v>812</v>
      </c>
      <c r="J65" s="232" t="s">
        <v>885</v>
      </c>
      <c r="K65" s="227"/>
      <c r="L65" s="227"/>
      <c r="M65" s="227"/>
      <c r="N65" s="227"/>
      <c r="O65" s="227"/>
      <c r="P65" s="227"/>
      <c r="Q65" s="227"/>
      <c r="R65" s="228"/>
      <c r="S65" s="228"/>
      <c r="T65" s="228"/>
      <c r="U65" s="227"/>
    </row>
    <row r="66" spans="1:21" ht="20.100000000000001" customHeight="1">
      <c r="A66" s="229">
        <v>5</v>
      </c>
      <c r="B66" s="231" t="s">
        <v>886</v>
      </c>
      <c r="C66" s="229"/>
      <c r="D66" s="229"/>
      <c r="E66" s="230">
        <v>765</v>
      </c>
      <c r="F66" s="229"/>
      <c r="G66" s="229"/>
      <c r="H66" s="229"/>
      <c r="I66" s="229"/>
      <c r="J66" s="231"/>
      <c r="K66" s="227"/>
      <c r="L66" s="227"/>
      <c r="M66" s="227"/>
      <c r="N66" s="227"/>
      <c r="O66" s="227"/>
      <c r="P66" s="227"/>
      <c r="Q66" s="227"/>
      <c r="R66" s="228"/>
      <c r="S66" s="228"/>
      <c r="T66" s="228"/>
      <c r="U66" s="227"/>
    </row>
    <row r="67" spans="1:21" ht="20.100000000000001" customHeight="1">
      <c r="A67" s="229"/>
      <c r="B67" s="232" t="s">
        <v>887</v>
      </c>
      <c r="C67" s="233" t="s">
        <v>811</v>
      </c>
      <c r="D67" s="233">
        <v>3</v>
      </c>
      <c r="E67" s="234">
        <v>130</v>
      </c>
      <c r="F67" s="233">
        <v>2400</v>
      </c>
      <c r="G67" s="233">
        <v>800</v>
      </c>
      <c r="H67" s="233" t="s">
        <v>812</v>
      </c>
      <c r="I67" s="233" t="s">
        <v>812</v>
      </c>
      <c r="J67" s="232" t="s">
        <v>888</v>
      </c>
      <c r="K67" s="227"/>
      <c r="L67" s="227"/>
      <c r="M67" s="227"/>
      <c r="N67" s="227"/>
      <c r="O67" s="227"/>
      <c r="P67" s="227"/>
      <c r="Q67" s="227"/>
      <c r="R67" s="228"/>
      <c r="S67" s="228"/>
      <c r="T67" s="228"/>
      <c r="U67" s="227"/>
    </row>
    <row r="68" spans="1:21" ht="20.100000000000001" customHeight="1">
      <c r="A68" s="229"/>
      <c r="B68" s="232" t="s">
        <v>889</v>
      </c>
      <c r="C68" s="233" t="s">
        <v>811</v>
      </c>
      <c r="D68" s="233">
        <v>3</v>
      </c>
      <c r="E68" s="234">
        <v>115</v>
      </c>
      <c r="F68" s="233">
        <v>2400</v>
      </c>
      <c r="G68" s="233">
        <v>800</v>
      </c>
      <c r="H68" s="233" t="s">
        <v>812</v>
      </c>
      <c r="I68" s="233" t="s">
        <v>812</v>
      </c>
      <c r="J68" s="232" t="s">
        <v>890</v>
      </c>
      <c r="K68" s="227"/>
      <c r="L68" s="227"/>
      <c r="M68" s="227"/>
      <c r="N68" s="227"/>
      <c r="O68" s="227"/>
      <c r="P68" s="227"/>
      <c r="Q68" s="227"/>
      <c r="R68" s="228"/>
      <c r="S68" s="228"/>
      <c r="T68" s="228"/>
      <c r="U68" s="227"/>
    </row>
    <row r="69" spans="1:21" ht="20.100000000000001" customHeight="1">
      <c r="A69" s="229"/>
      <c r="B69" s="232" t="s">
        <v>820</v>
      </c>
      <c r="C69" s="233" t="s">
        <v>811</v>
      </c>
      <c r="D69" s="233">
        <v>3</v>
      </c>
      <c r="E69" s="234">
        <v>60</v>
      </c>
      <c r="F69" s="233">
        <v>2400</v>
      </c>
      <c r="G69" s="233">
        <v>800</v>
      </c>
      <c r="H69" s="233" t="s">
        <v>812</v>
      </c>
      <c r="I69" s="233" t="s">
        <v>812</v>
      </c>
      <c r="J69" s="232" t="s">
        <v>891</v>
      </c>
      <c r="K69" s="227"/>
      <c r="L69" s="227"/>
      <c r="M69" s="227"/>
      <c r="N69" s="227"/>
      <c r="O69" s="227"/>
      <c r="P69" s="227"/>
      <c r="Q69" s="227"/>
      <c r="R69" s="228"/>
      <c r="S69" s="228"/>
      <c r="T69" s="228"/>
      <c r="U69" s="227"/>
    </row>
    <row r="70" spans="1:21" ht="20.100000000000001" customHeight="1">
      <c r="A70" s="229"/>
      <c r="B70" s="232" t="s">
        <v>881</v>
      </c>
      <c r="C70" s="233" t="s">
        <v>811</v>
      </c>
      <c r="D70" s="233">
        <v>3</v>
      </c>
      <c r="E70" s="234">
        <v>30</v>
      </c>
      <c r="F70" s="233">
        <v>2400</v>
      </c>
      <c r="G70" s="233">
        <v>800</v>
      </c>
      <c r="H70" s="233" t="s">
        <v>812</v>
      </c>
      <c r="I70" s="233" t="s">
        <v>812</v>
      </c>
      <c r="J70" s="232" t="s">
        <v>892</v>
      </c>
      <c r="K70" s="227"/>
      <c r="L70" s="227"/>
      <c r="M70" s="227"/>
      <c r="N70" s="227"/>
      <c r="O70" s="227"/>
      <c r="P70" s="227"/>
      <c r="Q70" s="227"/>
      <c r="R70" s="228"/>
      <c r="S70" s="228"/>
      <c r="T70" s="228"/>
      <c r="U70" s="227"/>
    </row>
    <row r="71" spans="1:21" ht="20.100000000000001" customHeight="1">
      <c r="A71" s="229"/>
      <c r="B71" s="232" t="s">
        <v>893</v>
      </c>
      <c r="C71" s="233" t="s">
        <v>811</v>
      </c>
      <c r="D71" s="233">
        <v>3</v>
      </c>
      <c r="E71" s="234">
        <v>60</v>
      </c>
      <c r="F71" s="233">
        <v>2400</v>
      </c>
      <c r="G71" s="233">
        <v>800</v>
      </c>
      <c r="H71" s="233" t="s">
        <v>812</v>
      </c>
      <c r="I71" s="233" t="s">
        <v>812</v>
      </c>
      <c r="J71" s="232" t="s">
        <v>894</v>
      </c>
      <c r="K71" s="227"/>
      <c r="L71" s="227"/>
      <c r="M71" s="227"/>
      <c r="N71" s="227"/>
      <c r="O71" s="227"/>
      <c r="P71" s="227"/>
      <c r="Q71" s="227"/>
      <c r="R71" s="228"/>
      <c r="S71" s="228"/>
      <c r="T71" s="228"/>
      <c r="U71" s="227"/>
    </row>
    <row r="72" spans="1:21" ht="20.100000000000001" customHeight="1">
      <c r="A72" s="229"/>
      <c r="B72" s="232" t="s">
        <v>831</v>
      </c>
      <c r="C72" s="233" t="s">
        <v>811</v>
      </c>
      <c r="D72" s="233">
        <v>3</v>
      </c>
      <c r="E72" s="234">
        <v>60</v>
      </c>
      <c r="F72" s="233">
        <v>2400</v>
      </c>
      <c r="G72" s="233">
        <v>800</v>
      </c>
      <c r="H72" s="233" t="s">
        <v>812</v>
      </c>
      <c r="I72" s="233" t="s">
        <v>812</v>
      </c>
      <c r="J72" s="232" t="s">
        <v>894</v>
      </c>
      <c r="K72" s="227"/>
      <c r="L72" s="227"/>
      <c r="M72" s="227"/>
      <c r="N72" s="227"/>
      <c r="O72" s="227"/>
      <c r="P72" s="227"/>
      <c r="Q72" s="227"/>
      <c r="R72" s="228"/>
      <c r="S72" s="228"/>
      <c r="T72" s="228"/>
      <c r="U72" s="227"/>
    </row>
    <row r="73" spans="1:21" ht="20.100000000000001" customHeight="1">
      <c r="A73" s="229"/>
      <c r="B73" s="232" t="s">
        <v>872</v>
      </c>
      <c r="C73" s="233" t="s">
        <v>811</v>
      </c>
      <c r="D73" s="233">
        <v>3</v>
      </c>
      <c r="E73" s="234">
        <v>80</v>
      </c>
      <c r="F73" s="233">
        <v>2400</v>
      </c>
      <c r="G73" s="233">
        <v>800</v>
      </c>
      <c r="H73" s="233" t="s">
        <v>812</v>
      </c>
      <c r="I73" s="233" t="s">
        <v>812</v>
      </c>
      <c r="J73" s="232" t="s">
        <v>895</v>
      </c>
      <c r="K73" s="227"/>
      <c r="L73" s="227"/>
      <c r="M73" s="227"/>
      <c r="N73" s="227"/>
      <c r="O73" s="227"/>
      <c r="P73" s="227"/>
      <c r="Q73" s="227"/>
      <c r="R73" s="228"/>
      <c r="S73" s="228"/>
      <c r="T73" s="228"/>
      <c r="U73" s="227"/>
    </row>
    <row r="74" spans="1:21" ht="20.100000000000001" customHeight="1">
      <c r="A74" s="229"/>
      <c r="B74" s="232" t="s">
        <v>896</v>
      </c>
      <c r="C74" s="233" t="s">
        <v>811</v>
      </c>
      <c r="D74" s="233">
        <v>3</v>
      </c>
      <c r="E74" s="234">
        <v>110</v>
      </c>
      <c r="F74" s="233">
        <v>2400</v>
      </c>
      <c r="G74" s="233">
        <v>800</v>
      </c>
      <c r="H74" s="233" t="s">
        <v>812</v>
      </c>
      <c r="I74" s="233" t="s">
        <v>812</v>
      </c>
      <c r="J74" s="232" t="s">
        <v>897</v>
      </c>
      <c r="K74" s="227"/>
      <c r="L74" s="227"/>
      <c r="M74" s="227"/>
      <c r="N74" s="227"/>
      <c r="O74" s="227"/>
      <c r="P74" s="227"/>
      <c r="Q74" s="227"/>
      <c r="R74" s="228"/>
      <c r="S74" s="228"/>
      <c r="T74" s="228"/>
      <c r="U74" s="227"/>
    </row>
    <row r="75" spans="1:21" ht="20.100000000000001" customHeight="1">
      <c r="A75" s="229"/>
      <c r="B75" s="232" t="s">
        <v>898</v>
      </c>
      <c r="C75" s="233" t="s">
        <v>811</v>
      </c>
      <c r="D75" s="233">
        <v>3</v>
      </c>
      <c r="E75" s="234">
        <v>90</v>
      </c>
      <c r="F75" s="233">
        <v>2400</v>
      </c>
      <c r="G75" s="233">
        <v>800</v>
      </c>
      <c r="H75" s="233" t="s">
        <v>812</v>
      </c>
      <c r="I75" s="233" t="s">
        <v>812</v>
      </c>
      <c r="J75" s="232" t="s">
        <v>899</v>
      </c>
      <c r="K75" s="227"/>
      <c r="L75" s="227"/>
      <c r="M75" s="227"/>
      <c r="N75" s="227"/>
      <c r="O75" s="227"/>
      <c r="P75" s="227"/>
      <c r="Q75" s="227"/>
      <c r="R75" s="228"/>
      <c r="S75" s="228"/>
      <c r="T75" s="228"/>
      <c r="U75" s="227"/>
    </row>
    <row r="76" spans="1:21" ht="20.100000000000001" customHeight="1">
      <c r="A76" s="229"/>
      <c r="B76" s="232" t="s">
        <v>900</v>
      </c>
      <c r="C76" s="233" t="s">
        <v>811</v>
      </c>
      <c r="D76" s="233">
        <v>3</v>
      </c>
      <c r="E76" s="234">
        <v>30</v>
      </c>
      <c r="F76" s="233">
        <v>2400</v>
      </c>
      <c r="G76" s="233">
        <v>800</v>
      </c>
      <c r="H76" s="233" t="s">
        <v>812</v>
      </c>
      <c r="I76" s="233" t="s">
        <v>812</v>
      </c>
      <c r="J76" s="232" t="s">
        <v>877</v>
      </c>
      <c r="K76" s="227"/>
      <c r="L76" s="227"/>
      <c r="M76" s="227"/>
      <c r="N76" s="227"/>
      <c r="O76" s="227"/>
      <c r="P76" s="227"/>
      <c r="Q76" s="227"/>
      <c r="R76" s="228"/>
      <c r="S76" s="228"/>
      <c r="T76" s="228"/>
      <c r="U76" s="227"/>
    </row>
    <row r="77" spans="1:21" ht="20.100000000000001" customHeight="1">
      <c r="A77" s="229">
        <v>6</v>
      </c>
      <c r="B77" s="231" t="s">
        <v>901</v>
      </c>
      <c r="C77" s="229"/>
      <c r="D77" s="229"/>
      <c r="E77" s="230">
        <v>1000</v>
      </c>
      <c r="F77" s="229"/>
      <c r="G77" s="229"/>
      <c r="H77" s="229"/>
      <c r="I77" s="229"/>
      <c r="J77" s="231"/>
      <c r="K77" s="227"/>
      <c r="L77" s="227"/>
      <c r="M77" s="227"/>
      <c r="N77" s="227"/>
      <c r="O77" s="227"/>
      <c r="P77" s="227"/>
      <c r="Q77" s="227"/>
      <c r="R77" s="228"/>
      <c r="S77" s="228"/>
      <c r="T77" s="228"/>
      <c r="U77" s="227"/>
    </row>
    <row r="78" spans="1:21" ht="20.100000000000001" customHeight="1">
      <c r="A78" s="229"/>
      <c r="B78" s="232" t="s">
        <v>902</v>
      </c>
      <c r="C78" s="233" t="s">
        <v>811</v>
      </c>
      <c r="D78" s="233">
        <v>3</v>
      </c>
      <c r="E78" s="234">
        <v>90</v>
      </c>
      <c r="F78" s="233">
        <v>2880</v>
      </c>
      <c r="G78" s="233">
        <v>400</v>
      </c>
      <c r="H78" s="233" t="s">
        <v>812</v>
      </c>
      <c r="I78" s="233" t="s">
        <v>812</v>
      </c>
      <c r="J78" s="232"/>
      <c r="K78" s="227"/>
      <c r="L78" s="227"/>
      <c r="M78" s="227"/>
      <c r="N78" s="227"/>
      <c r="O78" s="227"/>
      <c r="P78" s="227"/>
      <c r="Q78" s="227"/>
      <c r="R78" s="228"/>
      <c r="S78" s="228"/>
      <c r="T78" s="228"/>
      <c r="U78" s="227"/>
    </row>
    <row r="79" spans="1:21" ht="20.100000000000001" customHeight="1">
      <c r="A79" s="229"/>
      <c r="B79" s="232" t="s">
        <v>903</v>
      </c>
      <c r="C79" s="233" t="s">
        <v>811</v>
      </c>
      <c r="D79" s="233">
        <v>3</v>
      </c>
      <c r="E79" s="234">
        <v>40</v>
      </c>
      <c r="F79" s="233">
        <v>2880</v>
      </c>
      <c r="G79" s="233">
        <v>400</v>
      </c>
      <c r="H79" s="233" t="s">
        <v>812</v>
      </c>
      <c r="I79" s="233" t="s">
        <v>812</v>
      </c>
      <c r="J79" s="232"/>
      <c r="K79" s="227"/>
      <c r="L79" s="227"/>
      <c r="M79" s="227"/>
      <c r="N79" s="227"/>
      <c r="O79" s="227"/>
      <c r="P79" s="227"/>
      <c r="Q79" s="227"/>
      <c r="R79" s="228"/>
      <c r="S79" s="228"/>
      <c r="T79" s="228"/>
      <c r="U79" s="227"/>
    </row>
    <row r="80" spans="1:21" ht="20.100000000000001" customHeight="1">
      <c r="A80" s="229"/>
      <c r="B80" s="232" t="s">
        <v>839</v>
      </c>
      <c r="C80" s="233" t="s">
        <v>811</v>
      </c>
      <c r="D80" s="233">
        <v>3</v>
      </c>
      <c r="E80" s="234">
        <v>40</v>
      </c>
      <c r="F80" s="233">
        <v>2880</v>
      </c>
      <c r="G80" s="233">
        <v>400</v>
      </c>
      <c r="H80" s="233" t="s">
        <v>812</v>
      </c>
      <c r="I80" s="233" t="s">
        <v>812</v>
      </c>
      <c r="J80" s="232"/>
      <c r="K80" s="227"/>
      <c r="L80" s="227"/>
      <c r="M80" s="227"/>
      <c r="N80" s="227"/>
      <c r="O80" s="227"/>
      <c r="P80" s="227"/>
      <c r="Q80" s="227"/>
      <c r="R80" s="228"/>
      <c r="S80" s="228"/>
      <c r="T80" s="228"/>
      <c r="U80" s="227"/>
    </row>
    <row r="81" spans="1:21" ht="20.100000000000001" customHeight="1">
      <c r="A81" s="229"/>
      <c r="B81" s="232" t="s">
        <v>904</v>
      </c>
      <c r="C81" s="233" t="s">
        <v>811</v>
      </c>
      <c r="D81" s="233">
        <v>3</v>
      </c>
      <c r="E81" s="234">
        <v>80</v>
      </c>
      <c r="F81" s="233">
        <v>2880</v>
      </c>
      <c r="G81" s="233">
        <v>400</v>
      </c>
      <c r="H81" s="233" t="s">
        <v>812</v>
      </c>
      <c r="I81" s="233" t="s">
        <v>812</v>
      </c>
      <c r="J81" s="232"/>
      <c r="K81" s="227"/>
      <c r="L81" s="227"/>
      <c r="M81" s="227"/>
      <c r="N81" s="227"/>
      <c r="O81" s="227"/>
      <c r="P81" s="227"/>
      <c r="Q81" s="227"/>
      <c r="R81" s="228"/>
      <c r="S81" s="228"/>
      <c r="T81" s="228"/>
      <c r="U81" s="227"/>
    </row>
    <row r="82" spans="1:21" ht="20.100000000000001" customHeight="1">
      <c r="A82" s="229"/>
      <c r="B82" s="232" t="s">
        <v>905</v>
      </c>
      <c r="C82" s="233" t="s">
        <v>811</v>
      </c>
      <c r="D82" s="233">
        <v>3</v>
      </c>
      <c r="E82" s="234">
        <v>120</v>
      </c>
      <c r="F82" s="233">
        <v>2880</v>
      </c>
      <c r="G82" s="233">
        <v>400</v>
      </c>
      <c r="H82" s="233" t="s">
        <v>812</v>
      </c>
      <c r="I82" s="233" t="s">
        <v>812</v>
      </c>
      <c r="J82" s="232"/>
      <c r="K82" s="227"/>
      <c r="L82" s="227"/>
      <c r="M82" s="227"/>
      <c r="N82" s="227"/>
      <c r="O82" s="227"/>
      <c r="P82" s="227"/>
      <c r="Q82" s="227"/>
      <c r="R82" s="228"/>
      <c r="S82" s="228"/>
      <c r="T82" s="228"/>
      <c r="U82" s="227"/>
    </row>
    <row r="83" spans="1:21" ht="20.100000000000001" customHeight="1">
      <c r="A83" s="229"/>
      <c r="B83" s="232" t="s">
        <v>906</v>
      </c>
      <c r="C83" s="233" t="s">
        <v>811</v>
      </c>
      <c r="D83" s="233">
        <v>3</v>
      </c>
      <c r="E83" s="234">
        <v>270</v>
      </c>
      <c r="F83" s="233">
        <v>2880</v>
      </c>
      <c r="G83" s="233">
        <v>400</v>
      </c>
      <c r="H83" s="233" t="s">
        <v>812</v>
      </c>
      <c r="I83" s="233" t="s">
        <v>812</v>
      </c>
      <c r="J83" s="232"/>
      <c r="K83" s="227"/>
      <c r="L83" s="227"/>
      <c r="M83" s="227"/>
      <c r="N83" s="227"/>
      <c r="O83" s="227"/>
      <c r="P83" s="227"/>
      <c r="Q83" s="227"/>
      <c r="R83" s="228"/>
      <c r="S83" s="228"/>
      <c r="T83" s="228"/>
      <c r="U83" s="227"/>
    </row>
    <row r="84" spans="1:21" ht="20.100000000000001" customHeight="1">
      <c r="A84" s="229"/>
      <c r="B84" s="232" t="s">
        <v>907</v>
      </c>
      <c r="C84" s="233" t="s">
        <v>811</v>
      </c>
      <c r="D84" s="233">
        <v>3</v>
      </c>
      <c r="E84" s="234">
        <v>40</v>
      </c>
      <c r="F84" s="233">
        <v>7000</v>
      </c>
      <c r="G84" s="233">
        <v>400</v>
      </c>
      <c r="H84" s="233" t="s">
        <v>908</v>
      </c>
      <c r="I84" s="233" t="s">
        <v>812</v>
      </c>
      <c r="J84" s="232"/>
      <c r="K84" s="227"/>
      <c r="L84" s="227"/>
      <c r="M84" s="227"/>
      <c r="N84" s="227"/>
      <c r="O84" s="227"/>
      <c r="P84" s="227"/>
      <c r="Q84" s="227"/>
      <c r="R84" s="228"/>
      <c r="S84" s="228"/>
      <c r="T84" s="228"/>
      <c r="U84" s="227"/>
    </row>
    <row r="85" spans="1:21" ht="20.100000000000001" customHeight="1">
      <c r="A85" s="229"/>
      <c r="B85" s="232" t="s">
        <v>909</v>
      </c>
      <c r="C85" s="233" t="s">
        <v>811</v>
      </c>
      <c r="D85" s="233">
        <v>3</v>
      </c>
      <c r="E85" s="234">
        <v>40</v>
      </c>
      <c r="F85" s="233">
        <v>2880</v>
      </c>
      <c r="G85" s="233">
        <v>400</v>
      </c>
      <c r="H85" s="233" t="s">
        <v>812</v>
      </c>
      <c r="I85" s="233" t="s">
        <v>812</v>
      </c>
      <c r="J85" s="232"/>
      <c r="K85" s="227"/>
      <c r="L85" s="227"/>
      <c r="M85" s="227"/>
      <c r="N85" s="227"/>
      <c r="O85" s="227"/>
      <c r="P85" s="227"/>
      <c r="Q85" s="227"/>
      <c r="R85" s="228"/>
      <c r="S85" s="228"/>
      <c r="T85" s="228"/>
      <c r="U85" s="227"/>
    </row>
    <row r="86" spans="1:21" ht="20.100000000000001" customHeight="1">
      <c r="A86" s="229"/>
      <c r="B86" s="232" t="s">
        <v>910</v>
      </c>
      <c r="C86" s="233" t="s">
        <v>811</v>
      </c>
      <c r="D86" s="233">
        <v>3</v>
      </c>
      <c r="E86" s="234">
        <v>120</v>
      </c>
      <c r="F86" s="233">
        <v>2880</v>
      </c>
      <c r="G86" s="233">
        <v>400</v>
      </c>
      <c r="H86" s="233" t="s">
        <v>812</v>
      </c>
      <c r="I86" s="233" t="s">
        <v>812</v>
      </c>
      <c r="J86" s="232"/>
      <c r="K86" s="227"/>
      <c r="L86" s="227"/>
      <c r="M86" s="227"/>
      <c r="N86" s="227"/>
      <c r="O86" s="227"/>
      <c r="P86" s="227"/>
      <c r="Q86" s="227"/>
      <c r="R86" s="228"/>
      <c r="S86" s="228"/>
      <c r="T86" s="228"/>
      <c r="U86" s="227"/>
    </row>
    <row r="87" spans="1:21" ht="20.100000000000001" customHeight="1">
      <c r="A87" s="229"/>
      <c r="B87" s="232" t="s">
        <v>848</v>
      </c>
      <c r="C87" s="233" t="s">
        <v>811</v>
      </c>
      <c r="D87" s="233">
        <v>3</v>
      </c>
      <c r="E87" s="234">
        <v>120</v>
      </c>
      <c r="F87" s="233">
        <v>2880</v>
      </c>
      <c r="G87" s="233">
        <v>400</v>
      </c>
      <c r="H87" s="233" t="s">
        <v>812</v>
      </c>
      <c r="I87" s="233" t="s">
        <v>812</v>
      </c>
      <c r="J87" s="232"/>
      <c r="K87" s="227"/>
      <c r="L87" s="227"/>
      <c r="M87" s="227"/>
      <c r="N87" s="227"/>
      <c r="O87" s="227"/>
      <c r="P87" s="227"/>
      <c r="Q87" s="227"/>
      <c r="R87" s="228"/>
      <c r="S87" s="228"/>
      <c r="T87" s="228"/>
      <c r="U87" s="227"/>
    </row>
    <row r="88" spans="1:21" ht="20.100000000000001" customHeight="1">
      <c r="A88" s="229"/>
      <c r="B88" s="232" t="s">
        <v>825</v>
      </c>
      <c r="C88" s="233" t="s">
        <v>811</v>
      </c>
      <c r="D88" s="233">
        <v>3</v>
      </c>
      <c r="E88" s="234">
        <v>40</v>
      </c>
      <c r="F88" s="233">
        <v>2880</v>
      </c>
      <c r="G88" s="233">
        <v>400</v>
      </c>
      <c r="H88" s="233" t="s">
        <v>812</v>
      </c>
      <c r="I88" s="233" t="s">
        <v>812</v>
      </c>
      <c r="J88" s="232"/>
      <c r="K88" s="227"/>
      <c r="L88" s="227"/>
      <c r="M88" s="227"/>
      <c r="N88" s="227"/>
      <c r="O88" s="227"/>
      <c r="P88" s="227"/>
      <c r="Q88" s="227"/>
      <c r="R88" s="228"/>
      <c r="S88" s="228"/>
      <c r="T88" s="228"/>
      <c r="U88" s="227"/>
    </row>
    <row r="89" spans="1:21" ht="20.100000000000001" customHeight="1">
      <c r="A89" s="229">
        <v>7</v>
      </c>
      <c r="B89" s="231" t="s">
        <v>911</v>
      </c>
      <c r="C89" s="229"/>
      <c r="D89" s="229"/>
      <c r="E89" s="230">
        <v>305</v>
      </c>
      <c r="F89" s="229"/>
      <c r="G89" s="229"/>
      <c r="H89" s="229"/>
      <c r="I89" s="229"/>
      <c r="J89" s="232"/>
      <c r="K89" s="227"/>
      <c r="L89" s="227"/>
      <c r="M89" s="227"/>
      <c r="N89" s="227"/>
      <c r="O89" s="227"/>
      <c r="P89" s="227"/>
      <c r="Q89" s="227"/>
      <c r="R89" s="228"/>
      <c r="S89" s="228"/>
      <c r="T89" s="228"/>
      <c r="U89" s="227"/>
    </row>
    <row r="90" spans="1:21" ht="20.100000000000001" customHeight="1">
      <c r="A90" s="229"/>
      <c r="B90" s="232" t="s">
        <v>912</v>
      </c>
      <c r="C90" s="233" t="s">
        <v>811</v>
      </c>
      <c r="D90" s="233">
        <v>3</v>
      </c>
      <c r="E90" s="234">
        <v>20</v>
      </c>
      <c r="F90" s="233">
        <v>2800</v>
      </c>
      <c r="G90" s="233">
        <v>400</v>
      </c>
      <c r="H90" s="233" t="s">
        <v>812</v>
      </c>
      <c r="I90" s="233" t="s">
        <v>812</v>
      </c>
      <c r="J90" s="232"/>
      <c r="K90" s="227"/>
      <c r="L90" s="227"/>
      <c r="M90" s="227"/>
      <c r="N90" s="227"/>
      <c r="O90" s="227"/>
      <c r="P90" s="227"/>
      <c r="Q90" s="227"/>
      <c r="R90" s="228"/>
      <c r="S90" s="228"/>
      <c r="T90" s="228"/>
      <c r="U90" s="227"/>
    </row>
    <row r="91" spans="1:21" ht="20.100000000000001" customHeight="1">
      <c r="A91" s="229"/>
      <c r="B91" s="232" t="s">
        <v>913</v>
      </c>
      <c r="C91" s="233" t="s">
        <v>811</v>
      </c>
      <c r="D91" s="233">
        <v>3</v>
      </c>
      <c r="E91" s="234">
        <v>20</v>
      </c>
      <c r="F91" s="233">
        <v>2800</v>
      </c>
      <c r="G91" s="233">
        <v>400</v>
      </c>
      <c r="H91" s="233" t="s">
        <v>812</v>
      </c>
      <c r="I91" s="233" t="s">
        <v>812</v>
      </c>
      <c r="J91" s="232"/>
      <c r="K91" s="227"/>
      <c r="L91" s="227"/>
      <c r="M91" s="227"/>
      <c r="N91" s="227"/>
      <c r="O91" s="227"/>
      <c r="P91" s="227"/>
      <c r="Q91" s="227"/>
      <c r="R91" s="228"/>
      <c r="S91" s="228"/>
      <c r="T91" s="228"/>
      <c r="U91" s="227"/>
    </row>
    <row r="92" spans="1:21" ht="20.100000000000001" customHeight="1">
      <c r="A92" s="229"/>
      <c r="B92" s="232" t="s">
        <v>914</v>
      </c>
      <c r="C92" s="233" t="s">
        <v>811</v>
      </c>
      <c r="D92" s="233">
        <v>3</v>
      </c>
      <c r="E92" s="234">
        <v>20</v>
      </c>
      <c r="F92" s="233">
        <v>2800</v>
      </c>
      <c r="G92" s="233">
        <v>400</v>
      </c>
      <c r="H92" s="233" t="s">
        <v>812</v>
      </c>
      <c r="I92" s="233" t="s">
        <v>812</v>
      </c>
      <c r="J92" s="232"/>
      <c r="K92" s="227"/>
      <c r="L92" s="227"/>
      <c r="M92" s="227"/>
      <c r="N92" s="227"/>
      <c r="O92" s="227"/>
      <c r="P92" s="227"/>
      <c r="Q92" s="227"/>
      <c r="R92" s="228"/>
      <c r="S92" s="228"/>
      <c r="T92" s="228"/>
      <c r="U92" s="227"/>
    </row>
    <row r="93" spans="1:21" ht="20.100000000000001" customHeight="1">
      <c r="A93" s="229"/>
      <c r="B93" s="232" t="s">
        <v>915</v>
      </c>
      <c r="C93" s="233" t="s">
        <v>811</v>
      </c>
      <c r="D93" s="233">
        <v>3</v>
      </c>
      <c r="E93" s="234">
        <v>20</v>
      </c>
      <c r="F93" s="233">
        <v>2800</v>
      </c>
      <c r="G93" s="233">
        <v>400</v>
      </c>
      <c r="H93" s="233" t="s">
        <v>812</v>
      </c>
      <c r="I93" s="233" t="s">
        <v>812</v>
      </c>
      <c r="J93" s="232" t="s">
        <v>916</v>
      </c>
      <c r="K93" s="227"/>
      <c r="L93" s="227"/>
      <c r="M93" s="227"/>
      <c r="N93" s="227"/>
      <c r="O93" s="227"/>
      <c r="P93" s="227"/>
      <c r="Q93" s="227"/>
      <c r="R93" s="228"/>
      <c r="S93" s="228"/>
      <c r="T93" s="228"/>
      <c r="U93" s="227"/>
    </row>
    <row r="94" spans="1:21" ht="20.100000000000001" customHeight="1">
      <c r="A94" s="229"/>
      <c r="B94" s="232" t="s">
        <v>909</v>
      </c>
      <c r="C94" s="233" t="s">
        <v>811</v>
      </c>
      <c r="D94" s="233">
        <v>3</v>
      </c>
      <c r="E94" s="234">
        <v>50</v>
      </c>
      <c r="F94" s="233">
        <v>2800</v>
      </c>
      <c r="G94" s="233">
        <v>400</v>
      </c>
      <c r="H94" s="233" t="s">
        <v>812</v>
      </c>
      <c r="I94" s="233" t="s">
        <v>812</v>
      </c>
      <c r="J94" s="232" t="s">
        <v>917</v>
      </c>
      <c r="K94" s="227"/>
      <c r="L94" s="227"/>
      <c r="M94" s="227"/>
      <c r="N94" s="227"/>
      <c r="O94" s="227"/>
      <c r="P94" s="227"/>
      <c r="Q94" s="227"/>
      <c r="R94" s="228"/>
      <c r="S94" s="228"/>
      <c r="T94" s="228"/>
      <c r="U94" s="227"/>
    </row>
    <row r="95" spans="1:21" ht="20.100000000000001" customHeight="1">
      <c r="A95" s="229"/>
      <c r="B95" s="232" t="s">
        <v>918</v>
      </c>
      <c r="C95" s="233" t="s">
        <v>811</v>
      </c>
      <c r="D95" s="233">
        <v>3</v>
      </c>
      <c r="E95" s="234">
        <v>30</v>
      </c>
      <c r="F95" s="233">
        <v>2800</v>
      </c>
      <c r="G95" s="233">
        <v>400</v>
      </c>
      <c r="H95" s="233" t="s">
        <v>812</v>
      </c>
      <c r="I95" s="233" t="s">
        <v>812</v>
      </c>
      <c r="J95" s="232"/>
      <c r="K95" s="227"/>
      <c r="L95" s="227"/>
      <c r="M95" s="227"/>
      <c r="N95" s="227"/>
      <c r="O95" s="227"/>
      <c r="P95" s="227"/>
      <c r="Q95" s="227"/>
      <c r="R95" s="228"/>
      <c r="S95" s="228"/>
      <c r="T95" s="228"/>
      <c r="U95" s="227"/>
    </row>
    <row r="96" spans="1:21" ht="20.100000000000001" customHeight="1">
      <c r="A96" s="229"/>
      <c r="B96" s="232" t="s">
        <v>822</v>
      </c>
      <c r="C96" s="233" t="s">
        <v>811</v>
      </c>
      <c r="D96" s="233">
        <v>3</v>
      </c>
      <c r="E96" s="234">
        <v>35</v>
      </c>
      <c r="F96" s="233">
        <v>2400</v>
      </c>
      <c r="G96" s="233">
        <v>400</v>
      </c>
      <c r="H96" s="233" t="s">
        <v>908</v>
      </c>
      <c r="I96" s="233" t="s">
        <v>908</v>
      </c>
      <c r="J96" s="232"/>
      <c r="K96" s="227"/>
      <c r="L96" s="227"/>
      <c r="M96" s="227"/>
      <c r="N96" s="227"/>
      <c r="O96" s="227"/>
      <c r="P96" s="227"/>
      <c r="Q96" s="227"/>
      <c r="R96" s="228"/>
      <c r="S96" s="228"/>
      <c r="T96" s="228"/>
      <c r="U96" s="227"/>
    </row>
    <row r="97" spans="1:21" ht="20.100000000000001" customHeight="1">
      <c r="A97" s="229"/>
      <c r="B97" s="232" t="s">
        <v>850</v>
      </c>
      <c r="C97" s="233" t="s">
        <v>811</v>
      </c>
      <c r="D97" s="233">
        <v>3</v>
      </c>
      <c r="E97" s="234">
        <v>30</v>
      </c>
      <c r="F97" s="233">
        <v>2800</v>
      </c>
      <c r="G97" s="233">
        <v>400</v>
      </c>
      <c r="H97" s="233" t="s">
        <v>812</v>
      </c>
      <c r="I97" s="233" t="s">
        <v>812</v>
      </c>
      <c r="J97" s="232"/>
      <c r="K97" s="227"/>
      <c r="L97" s="227"/>
      <c r="M97" s="227"/>
      <c r="N97" s="227"/>
      <c r="O97" s="227"/>
      <c r="P97" s="227"/>
      <c r="Q97" s="227"/>
      <c r="R97" s="228"/>
      <c r="S97" s="228"/>
      <c r="T97" s="228"/>
      <c r="U97" s="227"/>
    </row>
    <row r="98" spans="1:21" ht="20.100000000000001" customHeight="1">
      <c r="A98" s="229"/>
      <c r="B98" s="232" t="s">
        <v>919</v>
      </c>
      <c r="C98" s="233" t="s">
        <v>811</v>
      </c>
      <c r="D98" s="233">
        <v>3</v>
      </c>
      <c r="E98" s="234">
        <v>25</v>
      </c>
      <c r="F98" s="233">
        <v>2800</v>
      </c>
      <c r="G98" s="233">
        <v>400</v>
      </c>
      <c r="H98" s="233" t="s">
        <v>812</v>
      </c>
      <c r="I98" s="233" t="s">
        <v>812</v>
      </c>
      <c r="J98" s="232"/>
      <c r="K98" s="227"/>
      <c r="L98" s="227"/>
      <c r="M98" s="227"/>
      <c r="N98" s="227"/>
      <c r="O98" s="227"/>
      <c r="P98" s="227"/>
      <c r="Q98" s="227"/>
      <c r="R98" s="228"/>
      <c r="S98" s="228"/>
      <c r="T98" s="228"/>
      <c r="U98" s="227"/>
    </row>
    <row r="99" spans="1:21" ht="20.100000000000001" customHeight="1">
      <c r="A99" s="229"/>
      <c r="B99" s="232" t="s">
        <v>848</v>
      </c>
      <c r="C99" s="233" t="s">
        <v>811</v>
      </c>
      <c r="D99" s="233">
        <v>3</v>
      </c>
      <c r="E99" s="234">
        <v>20</v>
      </c>
      <c r="F99" s="233">
        <v>2400</v>
      </c>
      <c r="G99" s="233">
        <v>400</v>
      </c>
      <c r="H99" s="233" t="s">
        <v>812</v>
      </c>
      <c r="I99" s="233" t="s">
        <v>812</v>
      </c>
      <c r="J99" s="232"/>
      <c r="K99" s="227"/>
      <c r="L99" s="227"/>
      <c r="M99" s="227"/>
      <c r="N99" s="227"/>
      <c r="O99" s="227"/>
      <c r="P99" s="227"/>
      <c r="Q99" s="227"/>
      <c r="R99" s="228"/>
      <c r="S99" s="228"/>
      <c r="T99" s="228"/>
      <c r="U99" s="227"/>
    </row>
    <row r="100" spans="1:21" ht="20.100000000000001" customHeight="1">
      <c r="A100" s="229"/>
      <c r="B100" s="232" t="s">
        <v>474</v>
      </c>
      <c r="C100" s="233" t="s">
        <v>811</v>
      </c>
      <c r="D100" s="233">
        <v>3</v>
      </c>
      <c r="E100" s="234">
        <v>35</v>
      </c>
      <c r="F100" s="233">
        <v>2400</v>
      </c>
      <c r="G100" s="233">
        <v>400</v>
      </c>
      <c r="H100" s="233" t="s">
        <v>908</v>
      </c>
      <c r="I100" s="233" t="s">
        <v>908</v>
      </c>
      <c r="J100" s="232" t="s">
        <v>920</v>
      </c>
      <c r="K100" s="227"/>
      <c r="L100" s="227"/>
      <c r="M100" s="227"/>
      <c r="N100" s="227"/>
      <c r="O100" s="227"/>
      <c r="P100" s="227"/>
      <c r="Q100" s="227"/>
      <c r="R100" s="228"/>
      <c r="S100" s="228"/>
      <c r="T100" s="228"/>
      <c r="U100" s="227"/>
    </row>
    <row r="101" spans="1:21" ht="20.100000000000001" customHeight="1">
      <c r="A101" s="229">
        <v>8</v>
      </c>
      <c r="B101" s="231" t="s">
        <v>921</v>
      </c>
      <c r="C101" s="229"/>
      <c r="D101" s="229"/>
      <c r="E101" s="230">
        <v>520</v>
      </c>
      <c r="F101" s="229"/>
      <c r="G101" s="229"/>
      <c r="H101" s="229"/>
      <c r="I101" s="229"/>
      <c r="J101" s="231"/>
      <c r="K101" s="227"/>
      <c r="L101" s="227"/>
      <c r="M101" s="227"/>
      <c r="N101" s="227"/>
      <c r="O101" s="227"/>
      <c r="P101" s="227"/>
      <c r="Q101" s="227"/>
      <c r="R101" s="228"/>
      <c r="S101" s="228"/>
      <c r="T101" s="228"/>
      <c r="U101" s="227"/>
    </row>
    <row r="102" spans="1:21" ht="20.100000000000001" customHeight="1">
      <c r="A102" s="229"/>
      <c r="B102" s="232" t="s">
        <v>903</v>
      </c>
      <c r="C102" s="233" t="s">
        <v>811</v>
      </c>
      <c r="D102" s="233">
        <v>3</v>
      </c>
      <c r="E102" s="234">
        <v>40</v>
      </c>
      <c r="F102" s="233">
        <v>2400</v>
      </c>
      <c r="G102" s="233">
        <v>400</v>
      </c>
      <c r="H102" s="233" t="s">
        <v>812</v>
      </c>
      <c r="I102" s="233" t="s">
        <v>812</v>
      </c>
      <c r="J102" s="232" t="s">
        <v>865</v>
      </c>
      <c r="K102" s="227"/>
      <c r="L102" s="227"/>
      <c r="M102" s="227"/>
      <c r="N102" s="227"/>
      <c r="O102" s="227"/>
      <c r="P102" s="227"/>
      <c r="Q102" s="227"/>
      <c r="R102" s="228"/>
      <c r="S102" s="228"/>
      <c r="T102" s="228"/>
      <c r="U102" s="227"/>
    </row>
    <row r="103" spans="1:21" ht="20.100000000000001" customHeight="1">
      <c r="A103" s="229"/>
      <c r="B103" s="232" t="s">
        <v>922</v>
      </c>
      <c r="C103" s="233" t="s">
        <v>811</v>
      </c>
      <c r="D103" s="233">
        <v>3</v>
      </c>
      <c r="E103" s="234">
        <v>40</v>
      </c>
      <c r="F103" s="233">
        <v>2400</v>
      </c>
      <c r="G103" s="233">
        <v>400</v>
      </c>
      <c r="H103" s="233" t="s">
        <v>812</v>
      </c>
      <c r="I103" s="233" t="s">
        <v>812</v>
      </c>
      <c r="J103" s="232" t="s">
        <v>832</v>
      </c>
      <c r="K103" s="227"/>
      <c r="L103" s="227"/>
      <c r="M103" s="227"/>
      <c r="N103" s="227"/>
      <c r="O103" s="227"/>
      <c r="P103" s="227"/>
      <c r="Q103" s="227"/>
      <c r="R103" s="228"/>
      <c r="S103" s="228"/>
      <c r="T103" s="228"/>
      <c r="U103" s="227"/>
    </row>
    <row r="104" spans="1:21" ht="20.100000000000001" customHeight="1">
      <c r="A104" s="229"/>
      <c r="B104" s="232" t="s">
        <v>848</v>
      </c>
      <c r="C104" s="233" t="s">
        <v>811</v>
      </c>
      <c r="D104" s="233">
        <v>3</v>
      </c>
      <c r="E104" s="234">
        <v>40</v>
      </c>
      <c r="F104" s="233">
        <v>2400</v>
      </c>
      <c r="G104" s="233">
        <v>400</v>
      </c>
      <c r="H104" s="233" t="s">
        <v>812</v>
      </c>
      <c r="I104" s="233" t="s">
        <v>812</v>
      </c>
      <c r="J104" s="232" t="s">
        <v>832</v>
      </c>
      <c r="K104" s="227"/>
      <c r="L104" s="227"/>
      <c r="M104" s="227"/>
      <c r="N104" s="227"/>
      <c r="O104" s="227"/>
      <c r="P104" s="227"/>
      <c r="Q104" s="227"/>
      <c r="R104" s="228"/>
      <c r="S104" s="228"/>
      <c r="T104" s="228"/>
      <c r="U104" s="227"/>
    </row>
    <row r="105" spans="1:21" ht="20.100000000000001" customHeight="1">
      <c r="A105" s="229"/>
      <c r="B105" s="232" t="s">
        <v>902</v>
      </c>
      <c r="C105" s="233" t="s">
        <v>811</v>
      </c>
      <c r="D105" s="233">
        <v>3</v>
      </c>
      <c r="E105" s="234">
        <v>40</v>
      </c>
      <c r="F105" s="233">
        <v>2400</v>
      </c>
      <c r="G105" s="233">
        <v>400</v>
      </c>
      <c r="H105" s="233" t="s">
        <v>812</v>
      </c>
      <c r="I105" s="233" t="s">
        <v>812</v>
      </c>
      <c r="J105" s="232" t="s">
        <v>832</v>
      </c>
      <c r="K105" s="227"/>
      <c r="L105" s="227"/>
      <c r="M105" s="227"/>
      <c r="N105" s="227"/>
      <c r="O105" s="227"/>
      <c r="P105" s="227"/>
      <c r="Q105" s="227"/>
      <c r="R105" s="228"/>
      <c r="S105" s="228"/>
      <c r="T105" s="228"/>
      <c r="U105" s="227"/>
    </row>
    <row r="106" spans="1:21" ht="20.100000000000001" customHeight="1">
      <c r="A106" s="229"/>
      <c r="B106" s="232" t="s">
        <v>822</v>
      </c>
      <c r="C106" s="233" t="s">
        <v>811</v>
      </c>
      <c r="D106" s="233">
        <v>3</v>
      </c>
      <c r="E106" s="234">
        <v>10</v>
      </c>
      <c r="F106" s="233">
        <v>2400</v>
      </c>
      <c r="G106" s="233">
        <v>400</v>
      </c>
      <c r="H106" s="233" t="s">
        <v>812</v>
      </c>
      <c r="I106" s="233" t="s">
        <v>812</v>
      </c>
      <c r="J106" s="232" t="s">
        <v>923</v>
      </c>
      <c r="K106" s="227"/>
      <c r="L106" s="227"/>
      <c r="M106" s="227"/>
      <c r="N106" s="227"/>
      <c r="O106" s="227"/>
      <c r="P106" s="227"/>
      <c r="Q106" s="227"/>
      <c r="R106" s="228"/>
      <c r="S106" s="228"/>
      <c r="T106" s="228"/>
      <c r="U106" s="227"/>
    </row>
    <row r="107" spans="1:21" ht="20.100000000000001" customHeight="1">
      <c r="A107" s="229"/>
      <c r="B107" s="232" t="s">
        <v>839</v>
      </c>
      <c r="C107" s="233" t="s">
        <v>811</v>
      </c>
      <c r="D107" s="233">
        <v>3</v>
      </c>
      <c r="E107" s="234">
        <v>40</v>
      </c>
      <c r="F107" s="233">
        <v>2400</v>
      </c>
      <c r="G107" s="233">
        <v>400</v>
      </c>
      <c r="H107" s="233" t="s">
        <v>812</v>
      </c>
      <c r="I107" s="233" t="s">
        <v>812</v>
      </c>
      <c r="J107" s="232" t="s">
        <v>832</v>
      </c>
      <c r="K107" s="227"/>
      <c r="L107" s="227"/>
      <c r="M107" s="227"/>
      <c r="N107" s="227"/>
      <c r="O107" s="227"/>
      <c r="P107" s="227"/>
      <c r="Q107" s="227"/>
      <c r="R107" s="228"/>
      <c r="S107" s="228"/>
      <c r="T107" s="228"/>
      <c r="U107" s="227"/>
    </row>
    <row r="108" spans="1:21" ht="20.100000000000001" customHeight="1">
      <c r="A108" s="229"/>
      <c r="B108" s="232" t="s">
        <v>906</v>
      </c>
      <c r="C108" s="233" t="s">
        <v>811</v>
      </c>
      <c r="D108" s="233">
        <v>3</v>
      </c>
      <c r="E108" s="234">
        <v>150</v>
      </c>
      <c r="F108" s="233">
        <v>2400</v>
      </c>
      <c r="G108" s="233">
        <v>400</v>
      </c>
      <c r="H108" s="233" t="s">
        <v>812</v>
      </c>
      <c r="I108" s="233" t="s">
        <v>812</v>
      </c>
      <c r="J108" s="232" t="s">
        <v>924</v>
      </c>
      <c r="K108" s="227"/>
      <c r="L108" s="227"/>
      <c r="M108" s="227"/>
      <c r="N108" s="227"/>
      <c r="O108" s="227"/>
      <c r="P108" s="227"/>
      <c r="Q108" s="227"/>
      <c r="R108" s="228"/>
      <c r="S108" s="228"/>
      <c r="T108" s="228"/>
      <c r="U108" s="227"/>
    </row>
    <row r="109" spans="1:21" ht="20.100000000000001" customHeight="1">
      <c r="A109" s="229"/>
      <c r="B109" s="232" t="s">
        <v>925</v>
      </c>
      <c r="C109" s="233" t="s">
        <v>811</v>
      </c>
      <c r="D109" s="233">
        <v>3</v>
      </c>
      <c r="E109" s="234">
        <v>40</v>
      </c>
      <c r="F109" s="233">
        <v>2400</v>
      </c>
      <c r="G109" s="233">
        <v>400</v>
      </c>
      <c r="H109" s="233" t="s">
        <v>812</v>
      </c>
      <c r="I109" s="233" t="s">
        <v>812</v>
      </c>
      <c r="J109" s="232" t="s">
        <v>923</v>
      </c>
      <c r="K109" s="227"/>
      <c r="L109" s="227"/>
      <c r="M109" s="227"/>
      <c r="N109" s="227"/>
      <c r="O109" s="227"/>
      <c r="P109" s="227"/>
      <c r="Q109" s="227"/>
      <c r="R109" s="228"/>
      <c r="S109" s="228"/>
      <c r="T109" s="228"/>
      <c r="U109" s="227"/>
    </row>
    <row r="110" spans="1:21" ht="20.100000000000001" customHeight="1">
      <c r="A110" s="229"/>
      <c r="B110" s="232" t="s">
        <v>904</v>
      </c>
      <c r="C110" s="233" t="s">
        <v>811</v>
      </c>
      <c r="D110" s="233">
        <v>3</v>
      </c>
      <c r="E110" s="234">
        <v>40</v>
      </c>
      <c r="F110" s="233">
        <v>2400</v>
      </c>
      <c r="G110" s="233">
        <v>400</v>
      </c>
      <c r="H110" s="233" t="s">
        <v>812</v>
      </c>
      <c r="I110" s="233" t="s">
        <v>812</v>
      </c>
      <c r="J110" s="232" t="s">
        <v>832</v>
      </c>
      <c r="K110" s="227"/>
      <c r="L110" s="227"/>
      <c r="M110" s="227"/>
      <c r="N110" s="227"/>
      <c r="O110" s="227"/>
      <c r="P110" s="227"/>
      <c r="Q110" s="227"/>
      <c r="R110" s="228"/>
      <c r="S110" s="228"/>
      <c r="T110" s="228"/>
      <c r="U110" s="227"/>
    </row>
    <row r="111" spans="1:21" ht="20.100000000000001" customHeight="1">
      <c r="A111" s="229"/>
      <c r="B111" s="232" t="s">
        <v>905</v>
      </c>
      <c r="C111" s="233" t="s">
        <v>811</v>
      </c>
      <c r="D111" s="233">
        <v>3</v>
      </c>
      <c r="E111" s="234">
        <v>40</v>
      </c>
      <c r="F111" s="233">
        <v>2400</v>
      </c>
      <c r="G111" s="233">
        <v>400</v>
      </c>
      <c r="H111" s="233" t="s">
        <v>812</v>
      </c>
      <c r="I111" s="233" t="s">
        <v>812</v>
      </c>
      <c r="J111" s="232" t="s">
        <v>832</v>
      </c>
      <c r="K111" s="227"/>
      <c r="L111" s="227"/>
      <c r="M111" s="227"/>
      <c r="N111" s="227"/>
      <c r="O111" s="227"/>
      <c r="P111" s="227"/>
      <c r="Q111" s="227"/>
      <c r="R111" s="228"/>
      <c r="S111" s="228"/>
      <c r="T111" s="228"/>
      <c r="U111" s="227"/>
    </row>
    <row r="112" spans="1:21" ht="20.100000000000001" customHeight="1">
      <c r="A112" s="229"/>
      <c r="B112" s="232" t="s">
        <v>926</v>
      </c>
      <c r="C112" s="233" t="s">
        <v>811</v>
      </c>
      <c r="D112" s="233">
        <v>3</v>
      </c>
      <c r="E112" s="234">
        <v>40</v>
      </c>
      <c r="F112" s="233">
        <v>2400</v>
      </c>
      <c r="G112" s="233">
        <v>400</v>
      </c>
      <c r="H112" s="233" t="s">
        <v>812</v>
      </c>
      <c r="I112" s="233" t="s">
        <v>812</v>
      </c>
      <c r="J112" s="232" t="s">
        <v>832</v>
      </c>
      <c r="K112" s="227"/>
      <c r="L112" s="227"/>
      <c r="M112" s="227"/>
      <c r="N112" s="227"/>
      <c r="O112" s="227"/>
      <c r="P112" s="227"/>
      <c r="Q112" s="227"/>
      <c r="R112" s="228"/>
      <c r="S112" s="228"/>
      <c r="T112" s="228"/>
      <c r="U112" s="227"/>
    </row>
    <row r="113" spans="1:21" ht="20.100000000000001" customHeight="1">
      <c r="A113" s="229">
        <v>9</v>
      </c>
      <c r="B113" s="231" t="s">
        <v>927</v>
      </c>
      <c r="C113" s="229"/>
      <c r="D113" s="229"/>
      <c r="E113" s="230">
        <v>265</v>
      </c>
      <c r="F113" s="229"/>
      <c r="G113" s="229"/>
      <c r="H113" s="229"/>
      <c r="I113" s="229"/>
      <c r="J113" s="231"/>
      <c r="K113" s="227"/>
      <c r="L113" s="227"/>
      <c r="M113" s="227"/>
      <c r="N113" s="227"/>
      <c r="O113" s="227"/>
      <c r="P113" s="227"/>
      <c r="Q113" s="227"/>
      <c r="R113" s="228"/>
      <c r="S113" s="228"/>
      <c r="T113" s="228"/>
      <c r="U113" s="227"/>
    </row>
    <row r="114" spans="1:21" ht="20.100000000000001" customHeight="1">
      <c r="A114" s="229"/>
      <c r="B114" s="235" t="s">
        <v>928</v>
      </c>
      <c r="C114" s="233" t="s">
        <v>811</v>
      </c>
      <c r="D114" s="233">
        <v>3</v>
      </c>
      <c r="E114" s="236">
        <v>20</v>
      </c>
      <c r="F114" s="233">
        <v>2400</v>
      </c>
      <c r="G114" s="233">
        <v>400</v>
      </c>
      <c r="H114" s="233" t="s">
        <v>812</v>
      </c>
      <c r="I114" s="233" t="s">
        <v>812</v>
      </c>
      <c r="J114" s="232" t="s">
        <v>929</v>
      </c>
      <c r="K114" s="227"/>
      <c r="L114" s="227"/>
      <c r="M114" s="227"/>
      <c r="N114" s="227"/>
      <c r="O114" s="227"/>
      <c r="P114" s="227"/>
      <c r="Q114" s="227"/>
      <c r="R114" s="228"/>
      <c r="S114" s="228"/>
      <c r="T114" s="228"/>
      <c r="U114" s="227"/>
    </row>
    <row r="115" spans="1:21" ht="20.100000000000001" customHeight="1">
      <c r="A115" s="229"/>
      <c r="B115" s="235" t="s">
        <v>930</v>
      </c>
      <c r="C115" s="233" t="s">
        <v>811</v>
      </c>
      <c r="D115" s="233">
        <v>3</v>
      </c>
      <c r="E115" s="236">
        <v>20</v>
      </c>
      <c r="F115" s="233">
        <v>2400</v>
      </c>
      <c r="G115" s="233">
        <v>400</v>
      </c>
      <c r="H115" s="233" t="s">
        <v>812</v>
      </c>
      <c r="I115" s="233" t="s">
        <v>812</v>
      </c>
      <c r="J115" s="232" t="s">
        <v>931</v>
      </c>
      <c r="K115" s="227"/>
      <c r="L115" s="227"/>
      <c r="M115" s="227"/>
      <c r="N115" s="227"/>
      <c r="O115" s="227"/>
      <c r="P115" s="227"/>
      <c r="Q115" s="227"/>
      <c r="R115" s="228"/>
      <c r="S115" s="228"/>
      <c r="T115" s="228"/>
      <c r="U115" s="227"/>
    </row>
    <row r="116" spans="1:21" ht="20.100000000000001" customHeight="1">
      <c r="A116" s="229"/>
      <c r="B116" s="235" t="s">
        <v>850</v>
      </c>
      <c r="C116" s="233" t="s">
        <v>811</v>
      </c>
      <c r="D116" s="233">
        <v>3</v>
      </c>
      <c r="E116" s="236">
        <v>20</v>
      </c>
      <c r="F116" s="233">
        <v>2400</v>
      </c>
      <c r="G116" s="233">
        <v>400</v>
      </c>
      <c r="H116" s="233" t="s">
        <v>812</v>
      </c>
      <c r="I116" s="233" t="s">
        <v>812</v>
      </c>
      <c r="J116" s="232"/>
      <c r="K116" s="227"/>
      <c r="L116" s="227"/>
      <c r="M116" s="227"/>
      <c r="N116" s="227"/>
      <c r="O116" s="227"/>
      <c r="P116" s="227"/>
      <c r="Q116" s="227"/>
      <c r="R116" s="228"/>
      <c r="S116" s="228"/>
      <c r="T116" s="228"/>
      <c r="U116" s="227"/>
    </row>
    <row r="117" spans="1:21" ht="20.100000000000001" customHeight="1">
      <c r="A117" s="229"/>
      <c r="B117" s="235" t="s">
        <v>932</v>
      </c>
      <c r="C117" s="233" t="s">
        <v>811</v>
      </c>
      <c r="D117" s="233">
        <v>3</v>
      </c>
      <c r="E117" s="236">
        <v>20</v>
      </c>
      <c r="F117" s="233">
        <v>2400</v>
      </c>
      <c r="G117" s="233">
        <v>400</v>
      </c>
      <c r="H117" s="233" t="s">
        <v>812</v>
      </c>
      <c r="I117" s="233" t="s">
        <v>812</v>
      </c>
      <c r="J117" s="232" t="s">
        <v>933</v>
      </c>
      <c r="K117" s="227"/>
      <c r="L117" s="227"/>
      <c r="M117" s="227"/>
      <c r="N117" s="227"/>
      <c r="O117" s="227"/>
      <c r="P117" s="227"/>
      <c r="Q117" s="227"/>
      <c r="R117" s="228"/>
      <c r="S117" s="228"/>
      <c r="T117" s="228"/>
      <c r="U117" s="227"/>
    </row>
    <row r="118" spans="1:21" ht="20.100000000000001" customHeight="1">
      <c r="A118" s="229"/>
      <c r="B118" s="235" t="s">
        <v>829</v>
      </c>
      <c r="C118" s="233" t="s">
        <v>811</v>
      </c>
      <c r="D118" s="233">
        <v>3</v>
      </c>
      <c r="E118" s="236">
        <v>20</v>
      </c>
      <c r="F118" s="233">
        <v>2400</v>
      </c>
      <c r="G118" s="233">
        <v>400</v>
      </c>
      <c r="H118" s="233" t="s">
        <v>812</v>
      </c>
      <c r="I118" s="233" t="s">
        <v>812</v>
      </c>
      <c r="J118" s="232" t="s">
        <v>931</v>
      </c>
      <c r="K118" s="227"/>
      <c r="L118" s="227"/>
      <c r="M118" s="227"/>
      <c r="N118" s="227"/>
      <c r="O118" s="227"/>
      <c r="P118" s="227"/>
      <c r="Q118" s="227"/>
      <c r="R118" s="228"/>
      <c r="S118" s="228"/>
      <c r="T118" s="228"/>
      <c r="U118" s="227"/>
    </row>
    <row r="119" spans="1:21" ht="20.100000000000001" customHeight="1">
      <c r="A119" s="229"/>
      <c r="B119" s="235" t="s">
        <v>828</v>
      </c>
      <c r="C119" s="233" t="s">
        <v>811</v>
      </c>
      <c r="D119" s="233">
        <v>3</v>
      </c>
      <c r="E119" s="236">
        <v>15</v>
      </c>
      <c r="F119" s="233">
        <v>2400</v>
      </c>
      <c r="G119" s="233">
        <v>400</v>
      </c>
      <c r="H119" s="233" t="s">
        <v>812</v>
      </c>
      <c r="I119" s="233" t="s">
        <v>812</v>
      </c>
      <c r="J119" s="232" t="s">
        <v>934</v>
      </c>
      <c r="K119" s="227"/>
      <c r="L119" s="227"/>
      <c r="M119" s="227"/>
      <c r="N119" s="227"/>
      <c r="O119" s="227"/>
      <c r="P119" s="227"/>
      <c r="Q119" s="227"/>
      <c r="R119" s="228"/>
      <c r="S119" s="228"/>
      <c r="T119" s="228"/>
      <c r="U119" s="227"/>
    </row>
    <row r="120" spans="1:21" ht="20.100000000000001" customHeight="1">
      <c r="A120" s="229"/>
      <c r="B120" s="237" t="s">
        <v>935</v>
      </c>
      <c r="C120" s="233" t="s">
        <v>811</v>
      </c>
      <c r="D120" s="233">
        <v>3</v>
      </c>
      <c r="E120" s="233">
        <v>15</v>
      </c>
      <c r="F120" s="233">
        <v>2400</v>
      </c>
      <c r="G120" s="233">
        <v>400</v>
      </c>
      <c r="H120" s="233" t="s">
        <v>812</v>
      </c>
      <c r="I120" s="233" t="s">
        <v>812</v>
      </c>
      <c r="J120" s="232" t="s">
        <v>936</v>
      </c>
      <c r="K120" s="227"/>
      <c r="L120" s="227"/>
      <c r="M120" s="227"/>
      <c r="N120" s="227"/>
      <c r="O120" s="227"/>
      <c r="P120" s="227"/>
      <c r="Q120" s="227"/>
      <c r="R120" s="228"/>
      <c r="S120" s="228"/>
      <c r="T120" s="228"/>
      <c r="U120" s="227"/>
    </row>
    <row r="121" spans="1:21" ht="20.100000000000001" customHeight="1">
      <c r="A121" s="229"/>
      <c r="B121" s="235" t="s">
        <v>906</v>
      </c>
      <c r="C121" s="233" t="s">
        <v>811</v>
      </c>
      <c r="D121" s="233">
        <v>3</v>
      </c>
      <c r="E121" s="236">
        <v>30</v>
      </c>
      <c r="F121" s="233">
        <v>2400</v>
      </c>
      <c r="G121" s="233">
        <v>400</v>
      </c>
      <c r="H121" s="233" t="s">
        <v>812</v>
      </c>
      <c r="I121" s="233" t="s">
        <v>812</v>
      </c>
      <c r="J121" s="232" t="s">
        <v>937</v>
      </c>
      <c r="K121" s="227"/>
      <c r="L121" s="227"/>
      <c r="M121" s="227"/>
      <c r="N121" s="227"/>
      <c r="O121" s="227"/>
      <c r="P121" s="227"/>
      <c r="Q121" s="227"/>
      <c r="R121" s="228"/>
      <c r="S121" s="228"/>
      <c r="T121" s="228"/>
      <c r="U121" s="227"/>
    </row>
    <row r="122" spans="1:21" ht="20.100000000000001" customHeight="1">
      <c r="A122" s="229"/>
      <c r="B122" s="235" t="s">
        <v>889</v>
      </c>
      <c r="C122" s="233" t="s">
        <v>811</v>
      </c>
      <c r="D122" s="233">
        <v>3</v>
      </c>
      <c r="E122" s="236">
        <v>20</v>
      </c>
      <c r="F122" s="233">
        <v>2400</v>
      </c>
      <c r="G122" s="233">
        <v>400</v>
      </c>
      <c r="H122" s="233" t="s">
        <v>812</v>
      </c>
      <c r="I122" s="233" t="s">
        <v>812</v>
      </c>
      <c r="J122" s="232" t="s">
        <v>933</v>
      </c>
      <c r="K122" s="227"/>
      <c r="L122" s="227"/>
      <c r="M122" s="227"/>
      <c r="N122" s="227"/>
      <c r="O122" s="227"/>
      <c r="P122" s="227"/>
      <c r="Q122" s="227"/>
      <c r="R122" s="228"/>
      <c r="S122" s="228"/>
      <c r="T122" s="228"/>
      <c r="U122" s="227"/>
    </row>
    <row r="123" spans="1:21" ht="20.100000000000001" customHeight="1">
      <c r="A123" s="229"/>
      <c r="B123" s="235" t="s">
        <v>938</v>
      </c>
      <c r="C123" s="233" t="s">
        <v>811</v>
      </c>
      <c r="D123" s="233">
        <v>3</v>
      </c>
      <c r="E123" s="236">
        <v>15</v>
      </c>
      <c r="F123" s="233">
        <v>2400</v>
      </c>
      <c r="G123" s="233">
        <v>400</v>
      </c>
      <c r="H123" s="233" t="s">
        <v>812</v>
      </c>
      <c r="I123" s="233" t="s">
        <v>812</v>
      </c>
      <c r="J123" s="232" t="s">
        <v>934</v>
      </c>
      <c r="K123" s="227"/>
      <c r="L123" s="227"/>
      <c r="M123" s="227"/>
      <c r="N123" s="227"/>
      <c r="O123" s="227"/>
      <c r="P123" s="227"/>
      <c r="Q123" s="227"/>
      <c r="R123" s="228"/>
      <c r="S123" s="228"/>
      <c r="T123" s="228"/>
      <c r="U123" s="227"/>
    </row>
    <row r="124" spans="1:21" ht="20.100000000000001" customHeight="1">
      <c r="A124" s="229"/>
      <c r="B124" s="235" t="s">
        <v>896</v>
      </c>
      <c r="C124" s="233" t="s">
        <v>811</v>
      </c>
      <c r="D124" s="233">
        <v>3</v>
      </c>
      <c r="E124" s="236">
        <v>20</v>
      </c>
      <c r="F124" s="233">
        <v>2400</v>
      </c>
      <c r="G124" s="233">
        <v>400</v>
      </c>
      <c r="H124" s="233" t="s">
        <v>812</v>
      </c>
      <c r="I124" s="233" t="s">
        <v>812</v>
      </c>
      <c r="J124" s="232" t="s">
        <v>931</v>
      </c>
      <c r="K124" s="227"/>
      <c r="L124" s="227"/>
      <c r="M124" s="227"/>
      <c r="N124" s="227"/>
      <c r="O124" s="227"/>
      <c r="P124" s="227"/>
      <c r="Q124" s="227"/>
      <c r="R124" s="228"/>
      <c r="S124" s="228"/>
      <c r="T124" s="228"/>
      <c r="U124" s="227"/>
    </row>
    <row r="125" spans="1:21" ht="20.100000000000001" customHeight="1">
      <c r="A125" s="229"/>
      <c r="B125" s="235" t="s">
        <v>939</v>
      </c>
      <c r="C125" s="233" t="s">
        <v>811</v>
      </c>
      <c r="D125" s="233">
        <v>3</v>
      </c>
      <c r="E125" s="236">
        <v>15</v>
      </c>
      <c r="F125" s="233">
        <v>2400</v>
      </c>
      <c r="G125" s="233">
        <v>400</v>
      </c>
      <c r="H125" s="233" t="s">
        <v>812</v>
      </c>
      <c r="I125" s="233" t="s">
        <v>812</v>
      </c>
      <c r="J125" s="232" t="s">
        <v>936</v>
      </c>
      <c r="K125" s="227"/>
      <c r="L125" s="227"/>
      <c r="M125" s="227"/>
      <c r="N125" s="227"/>
      <c r="O125" s="227"/>
      <c r="P125" s="227"/>
      <c r="Q125" s="227"/>
      <c r="R125" s="228"/>
      <c r="S125" s="228"/>
      <c r="T125" s="228"/>
      <c r="U125" s="227"/>
    </row>
    <row r="126" spans="1:21" ht="20.100000000000001" customHeight="1">
      <c r="A126" s="229"/>
      <c r="B126" s="235" t="s">
        <v>940</v>
      </c>
      <c r="C126" s="233" t="s">
        <v>811</v>
      </c>
      <c r="D126" s="233">
        <v>3</v>
      </c>
      <c r="E126" s="236">
        <v>15</v>
      </c>
      <c r="F126" s="233">
        <v>2400</v>
      </c>
      <c r="G126" s="233">
        <v>400</v>
      </c>
      <c r="H126" s="233" t="s">
        <v>812</v>
      </c>
      <c r="I126" s="233" t="s">
        <v>812</v>
      </c>
      <c r="J126" s="232" t="s">
        <v>936</v>
      </c>
      <c r="K126" s="227"/>
      <c r="L126" s="227"/>
      <c r="M126" s="227"/>
      <c r="N126" s="227"/>
      <c r="O126" s="227"/>
      <c r="P126" s="227"/>
      <c r="Q126" s="227"/>
      <c r="R126" s="228"/>
      <c r="S126" s="228"/>
      <c r="T126" s="228"/>
      <c r="U126" s="227"/>
    </row>
    <row r="127" spans="1:21" ht="20.100000000000001" customHeight="1">
      <c r="A127" s="229"/>
      <c r="B127" s="235" t="s">
        <v>941</v>
      </c>
      <c r="C127" s="233" t="s">
        <v>811</v>
      </c>
      <c r="D127" s="233">
        <v>3</v>
      </c>
      <c r="E127" s="236">
        <v>20</v>
      </c>
      <c r="F127" s="233">
        <v>2400</v>
      </c>
      <c r="G127" s="233">
        <v>400</v>
      </c>
      <c r="H127" s="233" t="s">
        <v>812</v>
      </c>
      <c r="I127" s="233" t="s">
        <v>812</v>
      </c>
      <c r="J127" s="232"/>
      <c r="K127" s="227"/>
      <c r="L127" s="227"/>
      <c r="M127" s="227"/>
      <c r="N127" s="227"/>
      <c r="O127" s="227"/>
      <c r="P127" s="227"/>
      <c r="Q127" s="227"/>
      <c r="R127" s="228"/>
      <c r="S127" s="228"/>
      <c r="T127" s="228"/>
      <c r="U127" s="227"/>
    </row>
    <row r="128" spans="1:21" ht="20.100000000000001" customHeight="1">
      <c r="A128" s="229">
        <v>10</v>
      </c>
      <c r="B128" s="231" t="s">
        <v>942</v>
      </c>
      <c r="C128" s="229"/>
      <c r="D128" s="233"/>
      <c r="E128" s="238">
        <v>330</v>
      </c>
      <c r="F128" s="233"/>
      <c r="G128" s="233"/>
      <c r="H128" s="233"/>
      <c r="I128" s="233"/>
      <c r="J128" s="232"/>
      <c r="K128" s="227"/>
      <c r="L128" s="227"/>
      <c r="M128" s="227"/>
      <c r="N128" s="227"/>
      <c r="O128" s="227"/>
      <c r="P128" s="227"/>
      <c r="Q128" s="227"/>
      <c r="R128" s="228"/>
      <c r="S128" s="228"/>
      <c r="T128" s="228"/>
      <c r="U128" s="227"/>
    </row>
    <row r="129" spans="1:21" ht="20.100000000000001" customHeight="1">
      <c r="A129" s="229"/>
      <c r="B129" s="232" t="s">
        <v>906</v>
      </c>
      <c r="C129" s="233" t="s">
        <v>811</v>
      </c>
      <c r="D129" s="233">
        <v>3</v>
      </c>
      <c r="E129" s="236">
        <v>240</v>
      </c>
      <c r="F129" s="233">
        <v>1800</v>
      </c>
      <c r="G129" s="233">
        <v>200</v>
      </c>
      <c r="H129" s="233" t="s">
        <v>908</v>
      </c>
      <c r="I129" s="233" t="s">
        <v>908</v>
      </c>
      <c r="J129" s="232" t="s">
        <v>943</v>
      </c>
      <c r="K129" s="227"/>
      <c r="L129" s="227"/>
      <c r="M129" s="227"/>
      <c r="N129" s="227"/>
      <c r="O129" s="227"/>
      <c r="P129" s="227"/>
      <c r="Q129" s="227"/>
      <c r="R129" s="228"/>
      <c r="S129" s="228"/>
      <c r="T129" s="228"/>
      <c r="U129" s="227"/>
    </row>
    <row r="130" spans="1:21" ht="20.100000000000001" customHeight="1">
      <c r="A130" s="229"/>
      <c r="B130" s="232" t="s">
        <v>444</v>
      </c>
      <c r="C130" s="233" t="s">
        <v>811</v>
      </c>
      <c r="D130" s="233">
        <v>3</v>
      </c>
      <c r="E130" s="236">
        <v>25</v>
      </c>
      <c r="F130" s="233">
        <v>3600</v>
      </c>
      <c r="G130" s="233">
        <v>200</v>
      </c>
      <c r="H130" s="233" t="s">
        <v>908</v>
      </c>
      <c r="I130" s="233" t="s">
        <v>908</v>
      </c>
      <c r="J130" s="232" t="s">
        <v>944</v>
      </c>
      <c r="K130" s="227"/>
      <c r="L130" s="227"/>
      <c r="M130" s="227"/>
      <c r="N130" s="227"/>
      <c r="O130" s="227"/>
      <c r="P130" s="227"/>
      <c r="Q130" s="227"/>
      <c r="R130" s="228"/>
      <c r="S130" s="228"/>
      <c r="T130" s="228"/>
      <c r="U130" s="227"/>
    </row>
    <row r="131" spans="1:21" ht="20.100000000000001" customHeight="1">
      <c r="A131" s="229"/>
      <c r="B131" s="232" t="s">
        <v>907</v>
      </c>
      <c r="C131" s="233" t="s">
        <v>811</v>
      </c>
      <c r="D131" s="233">
        <v>3</v>
      </c>
      <c r="E131" s="236">
        <v>20</v>
      </c>
      <c r="F131" s="233">
        <v>3600</v>
      </c>
      <c r="G131" s="233">
        <v>200</v>
      </c>
      <c r="H131" s="233" t="s">
        <v>908</v>
      </c>
      <c r="I131" s="233" t="s">
        <v>908</v>
      </c>
      <c r="J131" s="232" t="s">
        <v>944</v>
      </c>
      <c r="K131" s="227"/>
      <c r="L131" s="227"/>
      <c r="M131" s="227"/>
      <c r="N131" s="227"/>
      <c r="O131" s="227"/>
      <c r="P131" s="227"/>
      <c r="Q131" s="227"/>
      <c r="R131" s="228"/>
      <c r="S131" s="228"/>
      <c r="T131" s="228"/>
      <c r="U131" s="227"/>
    </row>
    <row r="132" spans="1:21" ht="20.100000000000001" customHeight="1">
      <c r="A132" s="229"/>
      <c r="B132" s="232" t="s">
        <v>474</v>
      </c>
      <c r="C132" s="233" t="s">
        <v>811</v>
      </c>
      <c r="D132" s="233">
        <v>3</v>
      </c>
      <c r="E132" s="236">
        <v>20</v>
      </c>
      <c r="F132" s="233">
        <v>3600</v>
      </c>
      <c r="G132" s="233">
        <v>200</v>
      </c>
      <c r="H132" s="233" t="s">
        <v>908</v>
      </c>
      <c r="I132" s="233" t="s">
        <v>908</v>
      </c>
      <c r="J132" s="232" t="s">
        <v>944</v>
      </c>
      <c r="K132" s="227"/>
      <c r="L132" s="227"/>
      <c r="M132" s="227"/>
      <c r="N132" s="227"/>
      <c r="O132" s="227"/>
      <c r="P132" s="227"/>
      <c r="Q132" s="227"/>
      <c r="R132" s="228"/>
      <c r="S132" s="228"/>
      <c r="T132" s="228"/>
      <c r="U132" s="227"/>
    </row>
    <row r="133" spans="1:21" ht="20.100000000000001" customHeight="1">
      <c r="A133" s="229"/>
      <c r="B133" s="232" t="s">
        <v>925</v>
      </c>
      <c r="C133" s="233" t="s">
        <v>811</v>
      </c>
      <c r="D133" s="233">
        <v>3</v>
      </c>
      <c r="E133" s="236">
        <v>25</v>
      </c>
      <c r="F133" s="233">
        <v>1800</v>
      </c>
      <c r="G133" s="233">
        <v>200</v>
      </c>
      <c r="H133" s="233" t="s">
        <v>908</v>
      </c>
      <c r="I133" s="233" t="s">
        <v>908</v>
      </c>
      <c r="J133" s="232" t="s">
        <v>944</v>
      </c>
      <c r="K133" s="227"/>
      <c r="L133" s="227"/>
      <c r="M133" s="227"/>
      <c r="N133" s="227"/>
      <c r="O133" s="227"/>
      <c r="P133" s="227"/>
      <c r="Q133" s="227"/>
      <c r="R133" s="228"/>
      <c r="S133" s="228"/>
      <c r="T133" s="228"/>
      <c r="U133" s="227"/>
    </row>
    <row r="134" spans="1:21" ht="20.100000000000001" customHeight="1">
      <c r="A134" s="433" t="s">
        <v>945</v>
      </c>
      <c r="B134" s="433"/>
      <c r="C134" s="239"/>
      <c r="D134" s="239"/>
      <c r="E134" s="230">
        <f>E135+E145+E154+E163+E170+E179+E186</f>
        <v>2890</v>
      </c>
      <c r="F134" s="239"/>
      <c r="G134" s="239"/>
      <c r="H134" s="239"/>
      <c r="I134" s="239"/>
      <c r="J134" s="237"/>
      <c r="K134" s="227"/>
      <c r="L134" s="227"/>
      <c r="M134" s="227"/>
      <c r="N134" s="227"/>
      <c r="O134" s="227"/>
      <c r="P134" s="227"/>
      <c r="Q134" s="227"/>
      <c r="R134" s="228"/>
      <c r="S134" s="228"/>
      <c r="T134" s="228"/>
      <c r="U134" s="227"/>
    </row>
    <row r="135" spans="1:21" ht="20.100000000000001" customHeight="1">
      <c r="A135" s="233">
        <v>1</v>
      </c>
      <c r="B135" s="231" t="s">
        <v>946</v>
      </c>
      <c r="C135" s="233"/>
      <c r="D135" s="229"/>
      <c r="E135" s="230">
        <v>880</v>
      </c>
      <c r="F135" s="229"/>
      <c r="G135" s="229"/>
      <c r="H135" s="229"/>
      <c r="I135" s="229"/>
      <c r="J135" s="231"/>
      <c r="K135" s="227"/>
      <c r="L135" s="227"/>
      <c r="M135" s="227"/>
      <c r="N135" s="227"/>
      <c r="O135" s="227"/>
      <c r="P135" s="227"/>
      <c r="Q135" s="227"/>
      <c r="R135" s="228"/>
      <c r="S135" s="228"/>
      <c r="T135" s="228"/>
      <c r="U135" s="227"/>
    </row>
    <row r="136" spans="1:21" ht="20.100000000000001" customHeight="1">
      <c r="A136" s="233"/>
      <c r="B136" s="232" t="s">
        <v>947</v>
      </c>
      <c r="C136" s="233" t="s">
        <v>811</v>
      </c>
      <c r="D136" s="233">
        <v>3</v>
      </c>
      <c r="E136" s="233">
        <v>100</v>
      </c>
      <c r="F136" s="233">
        <v>2880</v>
      </c>
      <c r="G136" s="233">
        <v>400</v>
      </c>
      <c r="H136" s="233" t="s">
        <v>812</v>
      </c>
      <c r="I136" s="233" t="s">
        <v>812</v>
      </c>
      <c r="J136" s="232"/>
      <c r="K136" s="227"/>
      <c r="L136" s="227"/>
      <c r="M136" s="227"/>
      <c r="N136" s="227"/>
      <c r="O136" s="227"/>
      <c r="P136" s="227"/>
      <c r="Q136" s="227"/>
      <c r="R136" s="228"/>
      <c r="S136" s="228"/>
      <c r="T136" s="228"/>
      <c r="U136" s="227"/>
    </row>
    <row r="137" spans="1:21" ht="20.100000000000001" customHeight="1">
      <c r="A137" s="233"/>
      <c r="B137" s="232" t="s">
        <v>829</v>
      </c>
      <c r="C137" s="233" t="s">
        <v>811</v>
      </c>
      <c r="D137" s="233">
        <v>3</v>
      </c>
      <c r="E137" s="233">
        <v>320</v>
      </c>
      <c r="F137" s="233">
        <v>2880</v>
      </c>
      <c r="G137" s="233">
        <v>400</v>
      </c>
      <c r="H137" s="233" t="s">
        <v>812</v>
      </c>
      <c r="I137" s="233" t="s">
        <v>812</v>
      </c>
      <c r="J137" s="232"/>
      <c r="K137" s="227"/>
      <c r="L137" s="227"/>
      <c r="M137" s="227"/>
      <c r="N137" s="227"/>
      <c r="O137" s="227"/>
      <c r="P137" s="227"/>
      <c r="Q137" s="227"/>
      <c r="R137" s="228"/>
      <c r="S137" s="228"/>
      <c r="T137" s="228"/>
      <c r="U137" s="227"/>
    </row>
    <row r="138" spans="1:21" ht="20.100000000000001" customHeight="1">
      <c r="A138" s="233"/>
      <c r="B138" s="232" t="s">
        <v>909</v>
      </c>
      <c r="C138" s="233" t="s">
        <v>811</v>
      </c>
      <c r="D138" s="233">
        <v>3</v>
      </c>
      <c r="E138" s="233">
        <v>50</v>
      </c>
      <c r="F138" s="233">
        <v>2880</v>
      </c>
      <c r="G138" s="233">
        <v>400</v>
      </c>
      <c r="H138" s="233" t="s">
        <v>812</v>
      </c>
      <c r="I138" s="233" t="s">
        <v>812</v>
      </c>
      <c r="J138" s="232"/>
      <c r="K138" s="227"/>
      <c r="L138" s="227"/>
      <c r="M138" s="227"/>
      <c r="N138" s="227"/>
      <c r="O138" s="227"/>
      <c r="P138" s="227"/>
      <c r="Q138" s="227"/>
      <c r="R138" s="228"/>
      <c r="S138" s="228"/>
      <c r="T138" s="228"/>
      <c r="U138" s="227"/>
    </row>
    <row r="139" spans="1:21" ht="20.100000000000001" customHeight="1">
      <c r="A139" s="233"/>
      <c r="B139" s="232" t="s">
        <v>896</v>
      </c>
      <c r="C139" s="233" t="s">
        <v>811</v>
      </c>
      <c r="D139" s="233">
        <v>3</v>
      </c>
      <c r="E139" s="233">
        <v>110</v>
      </c>
      <c r="F139" s="233">
        <v>2880</v>
      </c>
      <c r="G139" s="233">
        <v>400</v>
      </c>
      <c r="H139" s="233" t="s">
        <v>812</v>
      </c>
      <c r="I139" s="233" t="s">
        <v>812</v>
      </c>
      <c r="J139" s="232"/>
      <c r="K139" s="227"/>
      <c r="L139" s="227"/>
      <c r="M139" s="227"/>
      <c r="N139" s="227"/>
      <c r="O139" s="227"/>
      <c r="P139" s="227"/>
      <c r="Q139" s="227"/>
      <c r="R139" s="228"/>
      <c r="S139" s="228"/>
      <c r="T139" s="228"/>
      <c r="U139" s="227"/>
    </row>
    <row r="140" spans="1:21" ht="20.100000000000001" customHeight="1">
      <c r="A140" s="237"/>
      <c r="B140" s="237" t="s">
        <v>948</v>
      </c>
      <c r="C140" s="233" t="s">
        <v>811</v>
      </c>
      <c r="D140" s="233">
        <v>3</v>
      </c>
      <c r="E140" s="233">
        <v>30</v>
      </c>
      <c r="F140" s="233">
        <v>2880</v>
      </c>
      <c r="G140" s="233">
        <v>400</v>
      </c>
      <c r="H140" s="233" t="s">
        <v>812</v>
      </c>
      <c r="I140" s="233" t="s">
        <v>812</v>
      </c>
      <c r="J140" s="237"/>
      <c r="K140" s="227"/>
      <c r="L140" s="227"/>
      <c r="M140" s="227"/>
      <c r="N140" s="227"/>
      <c r="O140" s="227"/>
      <c r="P140" s="227"/>
      <c r="Q140" s="227"/>
      <c r="R140" s="227"/>
      <c r="S140" s="227"/>
      <c r="T140" s="227"/>
      <c r="U140" s="227"/>
    </row>
    <row r="141" spans="1:21" ht="20.100000000000001" customHeight="1">
      <c r="A141" s="237"/>
      <c r="B141" s="237" t="s">
        <v>887</v>
      </c>
      <c r="C141" s="233" t="s">
        <v>811</v>
      </c>
      <c r="D141" s="233">
        <v>3</v>
      </c>
      <c r="E141" s="233">
        <v>30</v>
      </c>
      <c r="F141" s="233">
        <v>2880</v>
      </c>
      <c r="G141" s="233">
        <v>400</v>
      </c>
      <c r="H141" s="233" t="s">
        <v>812</v>
      </c>
      <c r="I141" s="233" t="s">
        <v>812</v>
      </c>
      <c r="J141" s="237"/>
      <c r="K141" s="227"/>
      <c r="L141" s="227"/>
      <c r="M141" s="227"/>
      <c r="N141" s="227"/>
      <c r="O141" s="227"/>
      <c r="P141" s="227"/>
      <c r="Q141" s="227"/>
      <c r="R141" s="227"/>
      <c r="S141" s="227"/>
      <c r="T141" s="227"/>
      <c r="U141" s="227"/>
    </row>
    <row r="142" spans="1:21" ht="20.100000000000001" customHeight="1">
      <c r="A142" s="233"/>
      <c r="B142" s="232" t="s">
        <v>848</v>
      </c>
      <c r="C142" s="233" t="s">
        <v>811</v>
      </c>
      <c r="D142" s="233">
        <v>3</v>
      </c>
      <c r="E142" s="233">
        <v>60</v>
      </c>
      <c r="F142" s="233">
        <v>2880</v>
      </c>
      <c r="G142" s="233">
        <v>400</v>
      </c>
      <c r="H142" s="233" t="s">
        <v>812</v>
      </c>
      <c r="I142" s="233" t="s">
        <v>812</v>
      </c>
      <c r="J142" s="232"/>
      <c r="K142" s="227"/>
      <c r="L142" s="227"/>
      <c r="M142" s="227"/>
      <c r="N142" s="227"/>
      <c r="O142" s="227"/>
      <c r="P142" s="227"/>
      <c r="Q142" s="227"/>
      <c r="R142" s="228"/>
      <c r="S142" s="228"/>
      <c r="T142" s="228"/>
      <c r="U142" s="227"/>
    </row>
    <row r="143" spans="1:21" ht="20.100000000000001" customHeight="1">
      <c r="A143" s="233"/>
      <c r="B143" s="232" t="s">
        <v>906</v>
      </c>
      <c r="C143" s="233" t="s">
        <v>811</v>
      </c>
      <c r="D143" s="233">
        <v>3</v>
      </c>
      <c r="E143" s="233">
        <v>120</v>
      </c>
      <c r="F143" s="233">
        <v>2160</v>
      </c>
      <c r="G143" s="233">
        <v>400</v>
      </c>
      <c r="H143" s="233" t="s">
        <v>812</v>
      </c>
      <c r="I143" s="233" t="s">
        <v>812</v>
      </c>
      <c r="J143" s="232"/>
      <c r="K143" s="227"/>
      <c r="L143" s="227"/>
      <c r="M143" s="227"/>
      <c r="N143" s="227"/>
      <c r="O143" s="227"/>
      <c r="P143" s="227"/>
      <c r="Q143" s="227"/>
      <c r="R143" s="228"/>
      <c r="S143" s="228"/>
      <c r="T143" s="228"/>
      <c r="U143" s="227"/>
    </row>
    <row r="144" spans="1:21" ht="20.100000000000001" customHeight="1">
      <c r="A144" s="233"/>
      <c r="B144" s="232" t="s">
        <v>949</v>
      </c>
      <c r="C144" s="233" t="s">
        <v>811</v>
      </c>
      <c r="D144" s="233">
        <v>3</v>
      </c>
      <c r="E144" s="233">
        <v>60</v>
      </c>
      <c r="F144" s="233">
        <v>2880</v>
      </c>
      <c r="G144" s="233">
        <v>400</v>
      </c>
      <c r="H144" s="233" t="s">
        <v>812</v>
      </c>
      <c r="I144" s="233" t="s">
        <v>812</v>
      </c>
      <c r="J144" s="232"/>
      <c r="K144" s="227"/>
      <c r="L144" s="227"/>
      <c r="M144" s="227"/>
      <c r="N144" s="227"/>
      <c r="O144" s="227"/>
      <c r="P144" s="227"/>
      <c r="Q144" s="227"/>
      <c r="R144" s="228"/>
      <c r="S144" s="228"/>
      <c r="T144" s="228"/>
      <c r="U144" s="227"/>
    </row>
    <row r="145" spans="1:21" ht="20.100000000000001" customHeight="1">
      <c r="A145" s="233">
        <v>2</v>
      </c>
      <c r="B145" s="231" t="s">
        <v>950</v>
      </c>
      <c r="C145" s="229"/>
      <c r="D145" s="229"/>
      <c r="E145" s="230">
        <v>280</v>
      </c>
      <c r="F145" s="229"/>
      <c r="G145" s="229"/>
      <c r="H145" s="229"/>
      <c r="I145" s="229"/>
      <c r="J145" s="231"/>
      <c r="K145" s="227"/>
      <c r="L145" s="227"/>
      <c r="M145" s="227"/>
      <c r="N145" s="227"/>
      <c r="O145" s="227"/>
      <c r="P145" s="227"/>
      <c r="Q145" s="227"/>
      <c r="R145" s="228"/>
      <c r="S145" s="228"/>
      <c r="T145" s="228"/>
      <c r="U145" s="227"/>
    </row>
    <row r="146" spans="1:21" ht="20.100000000000001" customHeight="1">
      <c r="A146" s="233"/>
      <c r="B146" s="232" t="s">
        <v>889</v>
      </c>
      <c r="C146" s="233" t="s">
        <v>811</v>
      </c>
      <c r="D146" s="233">
        <v>3</v>
      </c>
      <c r="E146" s="234">
        <v>50</v>
      </c>
      <c r="F146" s="233">
        <v>2400</v>
      </c>
      <c r="G146" s="233">
        <v>240</v>
      </c>
      <c r="H146" s="233" t="s">
        <v>812</v>
      </c>
      <c r="I146" s="233" t="s">
        <v>812</v>
      </c>
      <c r="J146" s="232"/>
      <c r="K146" s="227"/>
      <c r="L146" s="227"/>
      <c r="M146" s="227"/>
      <c r="N146" s="227"/>
      <c r="O146" s="227"/>
      <c r="P146" s="227"/>
      <c r="Q146" s="227"/>
      <c r="R146" s="228"/>
      <c r="S146" s="228"/>
      <c r="T146" s="228"/>
      <c r="U146" s="227"/>
    </row>
    <row r="147" spans="1:21" ht="20.100000000000001" customHeight="1">
      <c r="A147" s="233"/>
      <c r="B147" s="232" t="s">
        <v>814</v>
      </c>
      <c r="C147" s="233" t="s">
        <v>811</v>
      </c>
      <c r="D147" s="233">
        <v>3</v>
      </c>
      <c r="E147" s="234">
        <v>20</v>
      </c>
      <c r="F147" s="233">
        <v>2400</v>
      </c>
      <c r="G147" s="233">
        <v>240</v>
      </c>
      <c r="H147" s="233" t="s">
        <v>812</v>
      </c>
      <c r="I147" s="233" t="s">
        <v>812</v>
      </c>
      <c r="J147" s="232"/>
      <c r="K147" s="227"/>
      <c r="L147" s="227"/>
      <c r="M147" s="227"/>
      <c r="N147" s="227"/>
      <c r="O147" s="227"/>
      <c r="P147" s="227"/>
      <c r="Q147" s="227"/>
      <c r="R147" s="228"/>
      <c r="S147" s="228"/>
      <c r="T147" s="228"/>
      <c r="U147" s="227"/>
    </row>
    <row r="148" spans="1:21" ht="20.100000000000001" customHeight="1">
      <c r="A148" s="233"/>
      <c r="B148" s="232" t="s">
        <v>847</v>
      </c>
      <c r="C148" s="233" t="s">
        <v>811</v>
      </c>
      <c r="D148" s="233">
        <v>3</v>
      </c>
      <c r="E148" s="234">
        <v>20</v>
      </c>
      <c r="F148" s="233">
        <v>2000</v>
      </c>
      <c r="G148" s="233">
        <v>240</v>
      </c>
      <c r="H148" s="233" t="s">
        <v>812</v>
      </c>
      <c r="I148" s="233" t="s">
        <v>812</v>
      </c>
      <c r="J148" s="232"/>
      <c r="K148" s="227"/>
      <c r="L148" s="227"/>
      <c r="M148" s="227"/>
      <c r="N148" s="227"/>
      <c r="O148" s="227"/>
      <c r="P148" s="227"/>
      <c r="Q148" s="227"/>
      <c r="R148" s="228"/>
      <c r="S148" s="228"/>
      <c r="T148" s="228"/>
      <c r="U148" s="227"/>
    </row>
    <row r="149" spans="1:21" ht="20.100000000000001" customHeight="1">
      <c r="A149" s="233"/>
      <c r="B149" s="232" t="s">
        <v>828</v>
      </c>
      <c r="C149" s="233" t="s">
        <v>811</v>
      </c>
      <c r="D149" s="233">
        <v>3</v>
      </c>
      <c r="E149" s="234">
        <v>50</v>
      </c>
      <c r="F149" s="233">
        <v>2000</v>
      </c>
      <c r="G149" s="233">
        <v>240</v>
      </c>
      <c r="H149" s="233" t="s">
        <v>812</v>
      </c>
      <c r="I149" s="233" t="s">
        <v>812</v>
      </c>
      <c r="J149" s="232"/>
      <c r="K149" s="227"/>
      <c r="L149" s="227"/>
      <c r="M149" s="227"/>
      <c r="N149" s="227"/>
      <c r="O149" s="227"/>
      <c r="P149" s="227"/>
      <c r="Q149" s="227"/>
      <c r="R149" s="228"/>
      <c r="S149" s="228"/>
      <c r="T149" s="228"/>
      <c r="U149" s="227"/>
    </row>
    <row r="150" spans="1:21" ht="20.100000000000001" customHeight="1">
      <c r="A150" s="233"/>
      <c r="B150" s="232" t="s">
        <v>848</v>
      </c>
      <c r="C150" s="233" t="s">
        <v>811</v>
      </c>
      <c r="D150" s="233">
        <v>3</v>
      </c>
      <c r="E150" s="234">
        <v>20</v>
      </c>
      <c r="F150" s="233">
        <v>2000</v>
      </c>
      <c r="G150" s="233">
        <v>240</v>
      </c>
      <c r="H150" s="233" t="s">
        <v>812</v>
      </c>
      <c r="I150" s="233" t="s">
        <v>812</v>
      </c>
      <c r="J150" s="232"/>
      <c r="K150" s="227"/>
      <c r="L150" s="227"/>
      <c r="M150" s="227"/>
      <c r="N150" s="227"/>
      <c r="O150" s="227"/>
      <c r="P150" s="227"/>
      <c r="Q150" s="227"/>
      <c r="R150" s="228"/>
      <c r="S150" s="228"/>
      <c r="T150" s="228"/>
      <c r="U150" s="227"/>
    </row>
    <row r="151" spans="1:21" ht="20.100000000000001" customHeight="1">
      <c r="A151" s="233"/>
      <c r="B151" s="232" t="s">
        <v>906</v>
      </c>
      <c r="C151" s="233" t="s">
        <v>811</v>
      </c>
      <c r="D151" s="233">
        <v>3</v>
      </c>
      <c r="E151" s="234">
        <v>50</v>
      </c>
      <c r="F151" s="233">
        <v>2000</v>
      </c>
      <c r="G151" s="233">
        <v>240</v>
      </c>
      <c r="H151" s="233" t="s">
        <v>812</v>
      </c>
      <c r="I151" s="233" t="s">
        <v>812</v>
      </c>
      <c r="J151" s="232"/>
      <c r="K151" s="227"/>
      <c r="L151" s="227"/>
      <c r="M151" s="227"/>
      <c r="N151" s="227"/>
      <c r="O151" s="227"/>
      <c r="P151" s="227"/>
      <c r="Q151" s="227"/>
      <c r="R151" s="228"/>
      <c r="S151" s="228"/>
      <c r="T151" s="228"/>
      <c r="U151" s="227"/>
    </row>
    <row r="152" spans="1:21" ht="20.100000000000001" customHeight="1">
      <c r="A152" s="233"/>
      <c r="B152" s="232" t="s">
        <v>896</v>
      </c>
      <c r="C152" s="233" t="s">
        <v>811</v>
      </c>
      <c r="D152" s="233">
        <v>3</v>
      </c>
      <c r="E152" s="234">
        <v>50</v>
      </c>
      <c r="F152" s="233">
        <v>2400</v>
      </c>
      <c r="G152" s="233">
        <v>240</v>
      </c>
      <c r="H152" s="233" t="s">
        <v>812</v>
      </c>
      <c r="I152" s="233" t="s">
        <v>812</v>
      </c>
      <c r="J152" s="232"/>
      <c r="K152" s="227"/>
      <c r="L152" s="227"/>
      <c r="M152" s="227"/>
      <c r="N152" s="227"/>
      <c r="O152" s="227"/>
      <c r="P152" s="227"/>
      <c r="Q152" s="227"/>
      <c r="R152" s="228"/>
      <c r="S152" s="228"/>
      <c r="T152" s="228"/>
      <c r="U152" s="227"/>
    </row>
    <row r="153" spans="1:21" ht="20.100000000000001" customHeight="1">
      <c r="A153" s="233"/>
      <c r="B153" s="232" t="s">
        <v>881</v>
      </c>
      <c r="C153" s="233" t="s">
        <v>811</v>
      </c>
      <c r="D153" s="233">
        <v>3</v>
      </c>
      <c r="E153" s="234">
        <v>20</v>
      </c>
      <c r="F153" s="233">
        <v>2000</v>
      </c>
      <c r="G153" s="233">
        <v>240</v>
      </c>
      <c r="H153" s="233" t="s">
        <v>812</v>
      </c>
      <c r="I153" s="233" t="s">
        <v>812</v>
      </c>
      <c r="J153" s="232"/>
      <c r="K153" s="227"/>
      <c r="L153" s="227"/>
      <c r="M153" s="227"/>
      <c r="N153" s="227"/>
      <c r="O153" s="227"/>
      <c r="P153" s="227"/>
      <c r="Q153" s="227"/>
      <c r="R153" s="228"/>
      <c r="S153" s="228"/>
      <c r="T153" s="228"/>
      <c r="U153" s="227"/>
    </row>
    <row r="154" spans="1:21" ht="20.100000000000001" customHeight="1">
      <c r="A154" s="233">
        <v>3</v>
      </c>
      <c r="B154" s="231" t="s">
        <v>951</v>
      </c>
      <c r="C154" s="229"/>
      <c r="D154" s="229"/>
      <c r="E154" s="230">
        <v>400</v>
      </c>
      <c r="F154" s="229"/>
      <c r="G154" s="229"/>
      <c r="H154" s="233"/>
      <c r="I154" s="229"/>
      <c r="J154" s="231"/>
      <c r="K154" s="227"/>
      <c r="L154" s="227"/>
      <c r="M154" s="227"/>
      <c r="N154" s="227"/>
      <c r="O154" s="227"/>
      <c r="P154" s="227"/>
      <c r="Q154" s="227"/>
      <c r="R154" s="228"/>
      <c r="S154" s="228"/>
      <c r="T154" s="228"/>
      <c r="U154" s="227"/>
    </row>
    <row r="155" spans="1:21" ht="20.100000000000001" customHeight="1">
      <c r="A155" s="233"/>
      <c r="B155" s="232" t="s">
        <v>829</v>
      </c>
      <c r="C155" s="233" t="s">
        <v>811</v>
      </c>
      <c r="D155" s="233">
        <v>3</v>
      </c>
      <c r="E155" s="234">
        <v>80</v>
      </c>
      <c r="F155" s="233">
        <v>2400</v>
      </c>
      <c r="G155" s="233">
        <v>520</v>
      </c>
      <c r="H155" s="233" t="s">
        <v>812</v>
      </c>
      <c r="I155" s="233" t="s">
        <v>812</v>
      </c>
      <c r="J155" s="232" t="s">
        <v>952</v>
      </c>
      <c r="K155" s="227"/>
      <c r="L155" s="227"/>
      <c r="M155" s="227"/>
      <c r="N155" s="227"/>
      <c r="O155" s="227"/>
      <c r="P155" s="227"/>
      <c r="Q155" s="227"/>
      <c r="R155" s="228"/>
      <c r="S155" s="228"/>
      <c r="T155" s="228"/>
      <c r="U155" s="227"/>
    </row>
    <row r="156" spans="1:21" ht="20.100000000000001" customHeight="1">
      <c r="A156" s="233"/>
      <c r="B156" s="232" t="s">
        <v>953</v>
      </c>
      <c r="C156" s="233" t="s">
        <v>811</v>
      </c>
      <c r="D156" s="233">
        <v>3</v>
      </c>
      <c r="E156" s="234">
        <v>80</v>
      </c>
      <c r="F156" s="233">
        <v>2400</v>
      </c>
      <c r="G156" s="233">
        <v>520</v>
      </c>
      <c r="H156" s="233" t="s">
        <v>812</v>
      </c>
      <c r="I156" s="233" t="s">
        <v>812</v>
      </c>
      <c r="J156" s="232" t="s">
        <v>952</v>
      </c>
      <c r="K156" s="227"/>
      <c r="L156" s="227"/>
      <c r="M156" s="227"/>
      <c r="N156" s="227"/>
      <c r="O156" s="227"/>
      <c r="P156" s="227"/>
      <c r="Q156" s="227"/>
      <c r="R156" s="228"/>
      <c r="S156" s="228"/>
      <c r="T156" s="228"/>
      <c r="U156" s="227"/>
    </row>
    <row r="157" spans="1:21" ht="20.100000000000001" customHeight="1">
      <c r="A157" s="233"/>
      <c r="B157" s="232" t="s">
        <v>947</v>
      </c>
      <c r="C157" s="233" t="s">
        <v>811</v>
      </c>
      <c r="D157" s="233">
        <v>3</v>
      </c>
      <c r="E157" s="234">
        <v>40</v>
      </c>
      <c r="F157" s="233">
        <v>2200</v>
      </c>
      <c r="G157" s="233">
        <v>520</v>
      </c>
      <c r="H157" s="233" t="s">
        <v>812</v>
      </c>
      <c r="I157" s="233" t="s">
        <v>812</v>
      </c>
      <c r="J157" s="232" t="s">
        <v>952</v>
      </c>
      <c r="K157" s="227"/>
      <c r="L157" s="227"/>
      <c r="M157" s="227"/>
      <c r="N157" s="227"/>
      <c r="O157" s="227"/>
      <c r="P157" s="227"/>
      <c r="Q157" s="227"/>
      <c r="R157" s="228"/>
      <c r="S157" s="228"/>
      <c r="T157" s="228"/>
      <c r="U157" s="227"/>
    </row>
    <row r="158" spans="1:21" ht="20.100000000000001" customHeight="1">
      <c r="A158" s="233"/>
      <c r="B158" s="232" t="s">
        <v>906</v>
      </c>
      <c r="C158" s="233" t="s">
        <v>811</v>
      </c>
      <c r="D158" s="233">
        <v>3</v>
      </c>
      <c r="E158" s="234">
        <v>60</v>
      </c>
      <c r="F158" s="233">
        <v>2600</v>
      </c>
      <c r="G158" s="233">
        <v>520</v>
      </c>
      <c r="H158" s="233" t="s">
        <v>908</v>
      </c>
      <c r="I158" s="233" t="s">
        <v>812</v>
      </c>
      <c r="J158" s="232" t="s">
        <v>952</v>
      </c>
      <c r="K158" s="227"/>
      <c r="L158" s="227"/>
      <c r="M158" s="227"/>
      <c r="N158" s="227"/>
      <c r="O158" s="227"/>
      <c r="P158" s="227"/>
      <c r="Q158" s="227"/>
      <c r="R158" s="228"/>
      <c r="S158" s="228"/>
      <c r="T158" s="228"/>
      <c r="U158" s="227"/>
    </row>
    <row r="159" spans="1:21" ht="20.100000000000001" customHeight="1">
      <c r="A159" s="233"/>
      <c r="B159" s="232" t="s">
        <v>822</v>
      </c>
      <c r="C159" s="233" t="s">
        <v>811</v>
      </c>
      <c r="D159" s="233">
        <v>3</v>
      </c>
      <c r="E159" s="234">
        <v>40</v>
      </c>
      <c r="F159" s="233">
        <v>2600</v>
      </c>
      <c r="G159" s="233">
        <v>520</v>
      </c>
      <c r="H159" s="233" t="s">
        <v>908</v>
      </c>
      <c r="I159" s="233" t="s">
        <v>812</v>
      </c>
      <c r="J159" s="232" t="s">
        <v>952</v>
      </c>
      <c r="K159" s="227"/>
      <c r="L159" s="227"/>
      <c r="M159" s="227"/>
      <c r="N159" s="227"/>
      <c r="O159" s="227"/>
      <c r="P159" s="227"/>
      <c r="Q159" s="227"/>
      <c r="R159" s="228"/>
      <c r="S159" s="228"/>
      <c r="T159" s="228"/>
      <c r="U159" s="227"/>
    </row>
    <row r="160" spans="1:21" ht="20.100000000000001" customHeight="1">
      <c r="A160" s="233"/>
      <c r="B160" s="232" t="s">
        <v>954</v>
      </c>
      <c r="C160" s="233" t="s">
        <v>811</v>
      </c>
      <c r="D160" s="233">
        <v>3</v>
      </c>
      <c r="E160" s="234">
        <v>30</v>
      </c>
      <c r="F160" s="233">
        <v>2400</v>
      </c>
      <c r="G160" s="233">
        <v>520</v>
      </c>
      <c r="H160" s="233" t="s">
        <v>812</v>
      </c>
      <c r="I160" s="233" t="s">
        <v>812</v>
      </c>
      <c r="J160" s="232" t="s">
        <v>952</v>
      </c>
      <c r="K160" s="227"/>
      <c r="L160" s="227"/>
      <c r="M160" s="227"/>
      <c r="N160" s="227"/>
      <c r="O160" s="227"/>
      <c r="P160" s="227"/>
      <c r="Q160" s="227"/>
      <c r="R160" s="228"/>
      <c r="S160" s="228"/>
      <c r="T160" s="228"/>
      <c r="U160" s="227"/>
    </row>
    <row r="161" spans="1:21" ht="20.100000000000001" customHeight="1">
      <c r="A161" s="233"/>
      <c r="B161" s="232" t="s">
        <v>955</v>
      </c>
      <c r="C161" s="233" t="s">
        <v>811</v>
      </c>
      <c r="D161" s="233">
        <v>3</v>
      </c>
      <c r="E161" s="234">
        <v>50</v>
      </c>
      <c r="F161" s="233">
        <v>2400</v>
      </c>
      <c r="G161" s="233">
        <v>520</v>
      </c>
      <c r="H161" s="233" t="s">
        <v>812</v>
      </c>
      <c r="I161" s="233" t="s">
        <v>812</v>
      </c>
      <c r="J161" s="232" t="s">
        <v>952</v>
      </c>
      <c r="K161" s="227"/>
      <c r="L161" s="227"/>
      <c r="M161" s="227"/>
      <c r="N161" s="227"/>
      <c r="O161" s="227"/>
      <c r="P161" s="227"/>
      <c r="Q161" s="227"/>
      <c r="R161" s="228"/>
      <c r="S161" s="228"/>
      <c r="T161" s="228"/>
      <c r="U161" s="227"/>
    </row>
    <row r="162" spans="1:21" ht="20.100000000000001" customHeight="1">
      <c r="A162" s="233"/>
      <c r="B162" s="232" t="s">
        <v>816</v>
      </c>
      <c r="C162" s="233" t="s">
        <v>811</v>
      </c>
      <c r="D162" s="233">
        <v>3</v>
      </c>
      <c r="E162" s="234">
        <v>20</v>
      </c>
      <c r="F162" s="233">
        <v>2400</v>
      </c>
      <c r="G162" s="233">
        <v>520</v>
      </c>
      <c r="H162" s="233" t="s">
        <v>812</v>
      </c>
      <c r="I162" s="233" t="s">
        <v>812</v>
      </c>
      <c r="J162" s="232" t="s">
        <v>952</v>
      </c>
      <c r="K162" s="227"/>
      <c r="L162" s="227"/>
      <c r="M162" s="227"/>
      <c r="N162" s="227"/>
      <c r="O162" s="227"/>
      <c r="P162" s="227"/>
      <c r="Q162" s="227"/>
      <c r="R162" s="228"/>
      <c r="S162" s="228"/>
      <c r="T162" s="228"/>
      <c r="U162" s="227"/>
    </row>
    <row r="163" spans="1:21" ht="20.100000000000001" customHeight="1">
      <c r="A163" s="233">
        <v>4</v>
      </c>
      <c r="B163" s="231" t="s">
        <v>956</v>
      </c>
      <c r="C163" s="229"/>
      <c r="D163" s="229"/>
      <c r="E163" s="229">
        <v>300</v>
      </c>
      <c r="F163" s="229"/>
      <c r="G163" s="229"/>
      <c r="H163" s="229"/>
      <c r="I163" s="229"/>
      <c r="J163" s="231"/>
      <c r="K163" s="227"/>
      <c r="L163" s="227"/>
      <c r="M163" s="227"/>
      <c r="N163" s="227"/>
      <c r="O163" s="227"/>
      <c r="P163" s="227"/>
      <c r="Q163" s="227"/>
      <c r="R163" s="228"/>
      <c r="S163" s="228"/>
      <c r="T163" s="228"/>
      <c r="U163" s="227"/>
    </row>
    <row r="164" spans="1:21" ht="20.100000000000001" customHeight="1">
      <c r="A164" s="233"/>
      <c r="B164" s="232" t="s">
        <v>957</v>
      </c>
      <c r="C164" s="233" t="s">
        <v>811</v>
      </c>
      <c r="D164" s="233">
        <v>3</v>
      </c>
      <c r="E164" s="233">
        <v>80</v>
      </c>
      <c r="F164" s="233">
        <v>2000</v>
      </c>
      <c r="G164" s="233">
        <v>440</v>
      </c>
      <c r="H164" s="233" t="s">
        <v>812</v>
      </c>
      <c r="I164" s="233" t="s">
        <v>812</v>
      </c>
      <c r="J164" s="232" t="s">
        <v>952</v>
      </c>
      <c r="K164" s="227"/>
      <c r="L164" s="227"/>
      <c r="M164" s="227"/>
      <c r="N164" s="227"/>
      <c r="O164" s="227"/>
      <c r="P164" s="227"/>
      <c r="Q164" s="227"/>
      <c r="R164" s="228"/>
      <c r="S164" s="228"/>
      <c r="T164" s="228"/>
      <c r="U164" s="227"/>
    </row>
    <row r="165" spans="1:21" ht="20.100000000000001" customHeight="1">
      <c r="A165" s="233"/>
      <c r="B165" s="232" t="s">
        <v>820</v>
      </c>
      <c r="C165" s="233" t="s">
        <v>811</v>
      </c>
      <c r="D165" s="233">
        <v>3</v>
      </c>
      <c r="E165" s="233">
        <v>80</v>
      </c>
      <c r="F165" s="233">
        <v>2000</v>
      </c>
      <c r="G165" s="233">
        <v>440</v>
      </c>
      <c r="H165" s="233" t="s">
        <v>812</v>
      </c>
      <c r="I165" s="233" t="s">
        <v>812</v>
      </c>
      <c r="J165" s="232" t="s">
        <v>952</v>
      </c>
      <c r="K165" s="227"/>
      <c r="L165" s="227"/>
      <c r="M165" s="227"/>
      <c r="N165" s="227"/>
      <c r="O165" s="227"/>
      <c r="P165" s="227"/>
      <c r="Q165" s="227"/>
      <c r="R165" s="228"/>
      <c r="S165" s="228"/>
      <c r="T165" s="228"/>
      <c r="U165" s="227"/>
    </row>
    <row r="166" spans="1:21" ht="20.100000000000001" customHeight="1">
      <c r="A166" s="233"/>
      <c r="B166" s="232" t="s">
        <v>906</v>
      </c>
      <c r="C166" s="233" t="s">
        <v>811</v>
      </c>
      <c r="D166" s="233">
        <v>3</v>
      </c>
      <c r="E166" s="233">
        <v>50</v>
      </c>
      <c r="F166" s="233">
        <v>2000</v>
      </c>
      <c r="G166" s="233">
        <v>440</v>
      </c>
      <c r="H166" s="233" t="s">
        <v>812</v>
      </c>
      <c r="I166" s="233" t="s">
        <v>812</v>
      </c>
      <c r="J166" s="232" t="s">
        <v>952</v>
      </c>
      <c r="K166" s="227"/>
      <c r="L166" s="227"/>
      <c r="M166" s="227"/>
      <c r="N166" s="227"/>
      <c r="O166" s="227"/>
      <c r="P166" s="227"/>
      <c r="Q166" s="227"/>
      <c r="R166" s="228"/>
      <c r="S166" s="228"/>
      <c r="T166" s="228"/>
      <c r="U166" s="227"/>
    </row>
    <row r="167" spans="1:21" ht="20.100000000000001" customHeight="1">
      <c r="A167" s="233"/>
      <c r="B167" s="232" t="s">
        <v>829</v>
      </c>
      <c r="C167" s="233" t="s">
        <v>811</v>
      </c>
      <c r="D167" s="233">
        <v>3</v>
      </c>
      <c r="E167" s="233">
        <v>30</v>
      </c>
      <c r="F167" s="233">
        <v>2000</v>
      </c>
      <c r="G167" s="233">
        <v>440</v>
      </c>
      <c r="H167" s="233" t="s">
        <v>812</v>
      </c>
      <c r="I167" s="233" t="s">
        <v>812</v>
      </c>
      <c r="J167" s="232" t="s">
        <v>952</v>
      </c>
      <c r="K167" s="227"/>
      <c r="L167" s="227"/>
      <c r="M167" s="227"/>
      <c r="N167" s="227"/>
      <c r="O167" s="227"/>
      <c r="P167" s="227"/>
      <c r="Q167" s="227"/>
      <c r="R167" s="228"/>
      <c r="S167" s="228"/>
      <c r="T167" s="228"/>
      <c r="U167" s="227"/>
    </row>
    <row r="168" spans="1:21" ht="20.100000000000001" customHeight="1">
      <c r="A168" s="233"/>
      <c r="B168" s="232" t="s">
        <v>824</v>
      </c>
      <c r="C168" s="233" t="s">
        <v>811</v>
      </c>
      <c r="D168" s="233">
        <v>3</v>
      </c>
      <c r="E168" s="233">
        <v>30</v>
      </c>
      <c r="F168" s="233">
        <v>2000</v>
      </c>
      <c r="G168" s="233">
        <v>440</v>
      </c>
      <c r="H168" s="233" t="s">
        <v>812</v>
      </c>
      <c r="I168" s="233" t="s">
        <v>812</v>
      </c>
      <c r="J168" s="232" t="s">
        <v>952</v>
      </c>
      <c r="K168" s="227"/>
      <c r="L168" s="227"/>
      <c r="M168" s="227"/>
      <c r="N168" s="227"/>
      <c r="O168" s="227"/>
      <c r="P168" s="227"/>
      <c r="Q168" s="227"/>
      <c r="R168" s="228"/>
      <c r="S168" s="228"/>
      <c r="T168" s="228"/>
      <c r="U168" s="227"/>
    </row>
    <row r="169" spans="1:21" ht="20.100000000000001" customHeight="1">
      <c r="A169" s="233"/>
      <c r="B169" s="232" t="s">
        <v>887</v>
      </c>
      <c r="C169" s="233" t="s">
        <v>811</v>
      </c>
      <c r="D169" s="233">
        <v>3</v>
      </c>
      <c r="E169" s="233">
        <v>30</v>
      </c>
      <c r="F169" s="233">
        <v>2000</v>
      </c>
      <c r="G169" s="233">
        <v>440</v>
      </c>
      <c r="H169" s="233" t="s">
        <v>812</v>
      </c>
      <c r="I169" s="233" t="s">
        <v>812</v>
      </c>
      <c r="J169" s="232" t="s">
        <v>952</v>
      </c>
      <c r="K169" s="227"/>
      <c r="L169" s="227"/>
      <c r="M169" s="227"/>
      <c r="N169" s="227"/>
      <c r="O169" s="227"/>
      <c r="P169" s="227"/>
      <c r="Q169" s="227"/>
      <c r="R169" s="228"/>
      <c r="S169" s="228"/>
      <c r="T169" s="228"/>
      <c r="U169" s="227"/>
    </row>
    <row r="170" spans="1:21" ht="20.100000000000001" customHeight="1">
      <c r="A170" s="233">
        <v>5</v>
      </c>
      <c r="B170" s="231" t="s">
        <v>958</v>
      </c>
      <c r="C170" s="233"/>
      <c r="D170" s="233"/>
      <c r="E170" s="229">
        <v>300</v>
      </c>
      <c r="F170" s="240"/>
      <c r="G170" s="233"/>
      <c r="H170" s="233"/>
      <c r="I170" s="233"/>
      <c r="J170" s="232"/>
      <c r="K170" s="227"/>
      <c r="L170" s="227"/>
      <c r="M170" s="227"/>
      <c r="N170" s="227"/>
      <c r="O170" s="227"/>
      <c r="P170" s="227"/>
      <c r="Q170" s="227"/>
      <c r="R170" s="228"/>
      <c r="S170" s="228"/>
      <c r="T170" s="228"/>
      <c r="U170" s="227"/>
    </row>
    <row r="171" spans="1:21" ht="20.100000000000001" customHeight="1">
      <c r="A171" s="233"/>
      <c r="B171" s="232" t="s">
        <v>842</v>
      </c>
      <c r="C171" s="233" t="s">
        <v>811</v>
      </c>
      <c r="D171" s="233">
        <v>3</v>
      </c>
      <c r="E171" s="233">
        <v>40</v>
      </c>
      <c r="F171" s="233">
        <v>2400</v>
      </c>
      <c r="G171" s="233">
        <v>240</v>
      </c>
      <c r="H171" s="233" t="s">
        <v>812</v>
      </c>
      <c r="I171" s="233" t="s">
        <v>812</v>
      </c>
      <c r="J171" s="232" t="s">
        <v>952</v>
      </c>
      <c r="K171" s="227"/>
      <c r="L171" s="227"/>
      <c r="M171" s="227"/>
      <c r="N171" s="227"/>
      <c r="O171" s="227"/>
      <c r="P171" s="227"/>
      <c r="Q171" s="227"/>
      <c r="R171" s="228"/>
      <c r="S171" s="228"/>
      <c r="T171" s="228"/>
      <c r="U171" s="227"/>
    </row>
    <row r="172" spans="1:21" ht="20.100000000000001" customHeight="1">
      <c r="A172" s="233"/>
      <c r="B172" s="232" t="s">
        <v>896</v>
      </c>
      <c r="C172" s="233" t="s">
        <v>811</v>
      </c>
      <c r="D172" s="233">
        <v>3</v>
      </c>
      <c r="E172" s="233">
        <v>30</v>
      </c>
      <c r="F172" s="233">
        <v>2400</v>
      </c>
      <c r="G172" s="233">
        <v>240</v>
      </c>
      <c r="H172" s="233" t="s">
        <v>812</v>
      </c>
      <c r="I172" s="233" t="s">
        <v>812</v>
      </c>
      <c r="J172" s="232" t="s">
        <v>952</v>
      </c>
      <c r="K172" s="227"/>
      <c r="L172" s="227"/>
      <c r="M172" s="227"/>
      <c r="N172" s="227"/>
      <c r="O172" s="227"/>
      <c r="P172" s="227"/>
      <c r="Q172" s="227"/>
      <c r="R172" s="228"/>
      <c r="S172" s="228"/>
      <c r="T172" s="228"/>
      <c r="U172" s="227"/>
    </row>
    <row r="173" spans="1:21" ht="20.100000000000001" customHeight="1">
      <c r="A173" s="233"/>
      <c r="B173" s="232" t="s">
        <v>959</v>
      </c>
      <c r="C173" s="233" t="s">
        <v>811</v>
      </c>
      <c r="D173" s="233">
        <v>3</v>
      </c>
      <c r="E173" s="233">
        <v>40</v>
      </c>
      <c r="F173" s="233">
        <v>2400</v>
      </c>
      <c r="G173" s="233">
        <v>240</v>
      </c>
      <c r="H173" s="233" t="s">
        <v>812</v>
      </c>
      <c r="I173" s="233" t="s">
        <v>812</v>
      </c>
      <c r="J173" s="232" t="s">
        <v>952</v>
      </c>
      <c r="K173" s="227"/>
      <c r="L173" s="227"/>
      <c r="M173" s="227"/>
      <c r="N173" s="227"/>
      <c r="O173" s="227"/>
      <c r="P173" s="227"/>
      <c r="Q173" s="227"/>
      <c r="R173" s="228"/>
      <c r="S173" s="228"/>
      <c r="T173" s="228"/>
      <c r="U173" s="227"/>
    </row>
    <row r="174" spans="1:21" ht="20.100000000000001" customHeight="1">
      <c r="A174" s="233"/>
      <c r="B174" s="232" t="s">
        <v>829</v>
      </c>
      <c r="C174" s="233" t="s">
        <v>811</v>
      </c>
      <c r="D174" s="233">
        <v>3</v>
      </c>
      <c r="E174" s="233">
        <v>60</v>
      </c>
      <c r="F174" s="233">
        <v>2400</v>
      </c>
      <c r="G174" s="233">
        <v>240</v>
      </c>
      <c r="H174" s="233" t="s">
        <v>812</v>
      </c>
      <c r="I174" s="233" t="s">
        <v>812</v>
      </c>
      <c r="J174" s="232" t="s">
        <v>952</v>
      </c>
      <c r="K174" s="227"/>
      <c r="L174" s="227"/>
      <c r="M174" s="227"/>
      <c r="N174" s="227"/>
      <c r="O174" s="227"/>
      <c r="P174" s="227"/>
      <c r="Q174" s="227"/>
      <c r="R174" s="228"/>
      <c r="S174" s="228"/>
      <c r="T174" s="228"/>
      <c r="U174" s="227"/>
    </row>
    <row r="175" spans="1:21" ht="20.100000000000001" customHeight="1">
      <c r="A175" s="233"/>
      <c r="B175" s="232" t="s">
        <v>960</v>
      </c>
      <c r="C175" s="233" t="s">
        <v>811</v>
      </c>
      <c r="D175" s="233">
        <v>3</v>
      </c>
      <c r="E175" s="233">
        <v>30</v>
      </c>
      <c r="F175" s="233">
        <v>2400</v>
      </c>
      <c r="G175" s="233">
        <v>240</v>
      </c>
      <c r="H175" s="233" t="s">
        <v>812</v>
      </c>
      <c r="I175" s="233" t="s">
        <v>812</v>
      </c>
      <c r="J175" s="232" t="s">
        <v>961</v>
      </c>
      <c r="K175" s="227"/>
      <c r="L175" s="227"/>
      <c r="M175" s="227"/>
      <c r="N175" s="227"/>
      <c r="O175" s="227"/>
      <c r="P175" s="227"/>
      <c r="Q175" s="227"/>
      <c r="R175" s="228"/>
      <c r="S175" s="228"/>
      <c r="T175" s="228"/>
      <c r="U175" s="227"/>
    </row>
    <row r="176" spans="1:21" ht="20.100000000000001" customHeight="1">
      <c r="A176" s="233"/>
      <c r="B176" s="232" t="s">
        <v>962</v>
      </c>
      <c r="C176" s="233" t="s">
        <v>811</v>
      </c>
      <c r="D176" s="233">
        <v>3</v>
      </c>
      <c r="E176" s="233">
        <v>30</v>
      </c>
      <c r="F176" s="233">
        <v>2400</v>
      </c>
      <c r="G176" s="233">
        <v>240</v>
      </c>
      <c r="H176" s="233" t="s">
        <v>812</v>
      </c>
      <c r="I176" s="233" t="s">
        <v>812</v>
      </c>
      <c r="J176" s="232" t="s">
        <v>961</v>
      </c>
      <c r="K176" s="227"/>
      <c r="L176" s="227"/>
      <c r="M176" s="227"/>
      <c r="N176" s="227"/>
      <c r="O176" s="227"/>
      <c r="P176" s="227"/>
      <c r="Q176" s="227"/>
      <c r="R176" s="228"/>
      <c r="S176" s="228"/>
      <c r="T176" s="228"/>
      <c r="U176" s="227"/>
    </row>
    <row r="177" spans="1:21" ht="20.100000000000001" customHeight="1">
      <c r="A177" s="233"/>
      <c r="B177" s="232" t="s">
        <v>906</v>
      </c>
      <c r="C177" s="233" t="s">
        <v>811</v>
      </c>
      <c r="D177" s="233">
        <v>3</v>
      </c>
      <c r="E177" s="233">
        <v>40</v>
      </c>
      <c r="F177" s="233">
        <v>2400</v>
      </c>
      <c r="G177" s="233">
        <v>240</v>
      </c>
      <c r="H177" s="233" t="s">
        <v>812</v>
      </c>
      <c r="I177" s="233" t="s">
        <v>812</v>
      </c>
      <c r="J177" s="232" t="s">
        <v>952</v>
      </c>
      <c r="K177" s="227"/>
      <c r="L177" s="227"/>
      <c r="M177" s="227"/>
      <c r="N177" s="227"/>
      <c r="O177" s="227"/>
      <c r="P177" s="227"/>
      <c r="Q177" s="227"/>
      <c r="R177" s="228"/>
      <c r="S177" s="228"/>
      <c r="T177" s="228"/>
      <c r="U177" s="227"/>
    </row>
    <row r="178" spans="1:21" ht="20.100000000000001" customHeight="1">
      <c r="A178" s="233"/>
      <c r="B178" s="232" t="s">
        <v>814</v>
      </c>
      <c r="C178" s="233" t="s">
        <v>811</v>
      </c>
      <c r="D178" s="233">
        <v>3</v>
      </c>
      <c r="E178" s="233">
        <v>30</v>
      </c>
      <c r="F178" s="233">
        <v>2400</v>
      </c>
      <c r="G178" s="233">
        <v>240</v>
      </c>
      <c r="H178" s="233" t="s">
        <v>812</v>
      </c>
      <c r="I178" s="233" t="s">
        <v>812</v>
      </c>
      <c r="J178" s="232" t="s">
        <v>952</v>
      </c>
      <c r="K178" s="227"/>
      <c r="L178" s="227"/>
      <c r="M178" s="227"/>
      <c r="N178" s="227"/>
      <c r="O178" s="227"/>
      <c r="P178" s="227"/>
      <c r="Q178" s="227"/>
      <c r="R178" s="228"/>
      <c r="S178" s="228"/>
      <c r="T178" s="228"/>
      <c r="U178" s="227"/>
    </row>
    <row r="179" spans="1:21" ht="20.100000000000001" customHeight="1">
      <c r="A179" s="233">
        <v>6</v>
      </c>
      <c r="B179" s="231" t="s">
        <v>963</v>
      </c>
      <c r="C179" s="229"/>
      <c r="D179" s="229"/>
      <c r="E179" s="230">
        <v>280</v>
      </c>
      <c r="F179" s="229"/>
      <c r="G179" s="229"/>
      <c r="H179" s="229"/>
      <c r="I179" s="229"/>
      <c r="J179" s="231"/>
      <c r="K179" s="227"/>
      <c r="L179" s="227"/>
      <c r="M179" s="227"/>
      <c r="N179" s="227"/>
      <c r="O179" s="227"/>
      <c r="P179" s="227"/>
      <c r="Q179" s="227"/>
      <c r="R179" s="228"/>
      <c r="S179" s="228"/>
      <c r="T179" s="228"/>
      <c r="U179" s="227"/>
    </row>
    <row r="180" spans="1:21" ht="20.100000000000001" customHeight="1">
      <c r="A180" s="233"/>
      <c r="B180" s="232" t="s">
        <v>814</v>
      </c>
      <c r="C180" s="233" t="s">
        <v>811</v>
      </c>
      <c r="D180" s="233">
        <v>3</v>
      </c>
      <c r="E180" s="234">
        <v>60</v>
      </c>
      <c r="F180" s="233">
        <v>2400</v>
      </c>
      <c r="G180" s="233">
        <v>240</v>
      </c>
      <c r="H180" s="233" t="s">
        <v>812</v>
      </c>
      <c r="I180" s="233" t="s">
        <v>812</v>
      </c>
      <c r="J180" s="232" t="s">
        <v>952</v>
      </c>
      <c r="K180" s="227"/>
      <c r="L180" s="227"/>
      <c r="M180" s="227"/>
      <c r="N180" s="227"/>
      <c r="O180" s="227"/>
      <c r="P180" s="227"/>
      <c r="Q180" s="227"/>
      <c r="R180" s="228"/>
      <c r="S180" s="228"/>
      <c r="T180" s="228"/>
      <c r="U180" s="227"/>
    </row>
    <row r="181" spans="1:21" ht="20.100000000000001" customHeight="1">
      <c r="A181" s="233"/>
      <c r="B181" s="232" t="s">
        <v>906</v>
      </c>
      <c r="C181" s="233" t="s">
        <v>811</v>
      </c>
      <c r="D181" s="233">
        <v>3</v>
      </c>
      <c r="E181" s="234">
        <v>30</v>
      </c>
      <c r="F181" s="233">
        <v>2400</v>
      </c>
      <c r="G181" s="233">
        <v>240</v>
      </c>
      <c r="H181" s="233" t="s">
        <v>812</v>
      </c>
      <c r="I181" s="233" t="s">
        <v>812</v>
      </c>
      <c r="J181" s="232" t="s">
        <v>952</v>
      </c>
      <c r="K181" s="227"/>
      <c r="L181" s="227"/>
      <c r="M181" s="227"/>
      <c r="N181" s="227"/>
      <c r="O181" s="227"/>
      <c r="P181" s="227"/>
      <c r="Q181" s="227"/>
      <c r="R181" s="228"/>
      <c r="S181" s="228"/>
      <c r="T181" s="228"/>
      <c r="U181" s="227"/>
    </row>
    <row r="182" spans="1:21" ht="20.100000000000001" customHeight="1">
      <c r="A182" s="233"/>
      <c r="B182" s="232" t="s">
        <v>829</v>
      </c>
      <c r="C182" s="233" t="s">
        <v>811</v>
      </c>
      <c r="D182" s="233">
        <v>3</v>
      </c>
      <c r="E182" s="234">
        <v>100</v>
      </c>
      <c r="F182" s="233">
        <v>2400</v>
      </c>
      <c r="G182" s="233">
        <v>240</v>
      </c>
      <c r="H182" s="233" t="s">
        <v>812</v>
      </c>
      <c r="I182" s="233" t="s">
        <v>812</v>
      </c>
      <c r="J182" s="232" t="s">
        <v>952</v>
      </c>
      <c r="K182" s="227"/>
      <c r="L182" s="227"/>
      <c r="M182" s="227"/>
      <c r="N182" s="227"/>
      <c r="O182" s="227"/>
      <c r="P182" s="227"/>
      <c r="Q182" s="227"/>
      <c r="R182" s="228"/>
      <c r="S182" s="228"/>
      <c r="T182" s="228"/>
      <c r="U182" s="227"/>
    </row>
    <row r="183" spans="1:21" ht="20.100000000000001" customHeight="1">
      <c r="A183" s="233"/>
      <c r="B183" s="232" t="s">
        <v>847</v>
      </c>
      <c r="C183" s="233" t="s">
        <v>811</v>
      </c>
      <c r="D183" s="233">
        <v>3</v>
      </c>
      <c r="E183" s="234">
        <v>30</v>
      </c>
      <c r="F183" s="233">
        <v>2400</v>
      </c>
      <c r="G183" s="233">
        <v>240</v>
      </c>
      <c r="H183" s="233" t="s">
        <v>812</v>
      </c>
      <c r="I183" s="233" t="s">
        <v>812</v>
      </c>
      <c r="J183" s="232" t="s">
        <v>952</v>
      </c>
      <c r="K183" s="227"/>
      <c r="L183" s="227"/>
      <c r="M183" s="227"/>
      <c r="N183" s="227"/>
      <c r="O183" s="227"/>
      <c r="P183" s="227"/>
      <c r="Q183" s="227"/>
      <c r="R183" s="228"/>
      <c r="S183" s="228"/>
      <c r="T183" s="228"/>
      <c r="U183" s="227"/>
    </row>
    <row r="184" spans="1:21" ht="20.100000000000001" customHeight="1">
      <c r="A184" s="233"/>
      <c r="B184" s="232" t="s">
        <v>964</v>
      </c>
      <c r="C184" s="233" t="s">
        <v>811</v>
      </c>
      <c r="D184" s="233">
        <v>3</v>
      </c>
      <c r="E184" s="234">
        <v>30</v>
      </c>
      <c r="F184" s="233">
        <v>2400</v>
      </c>
      <c r="G184" s="233">
        <v>240</v>
      </c>
      <c r="H184" s="233" t="s">
        <v>812</v>
      </c>
      <c r="I184" s="233" t="s">
        <v>812</v>
      </c>
      <c r="J184" s="232" t="s">
        <v>952</v>
      </c>
      <c r="K184" s="227"/>
      <c r="L184" s="227"/>
      <c r="M184" s="227"/>
      <c r="N184" s="227"/>
      <c r="O184" s="227"/>
      <c r="P184" s="227"/>
      <c r="Q184" s="227"/>
      <c r="R184" s="228"/>
      <c r="S184" s="228"/>
      <c r="T184" s="228"/>
      <c r="U184" s="227"/>
    </row>
    <row r="185" spans="1:21" ht="20.100000000000001" customHeight="1">
      <c r="A185" s="233"/>
      <c r="B185" s="232" t="s">
        <v>918</v>
      </c>
      <c r="C185" s="233" t="s">
        <v>811</v>
      </c>
      <c r="D185" s="233">
        <v>3</v>
      </c>
      <c r="E185" s="234">
        <v>30</v>
      </c>
      <c r="F185" s="233">
        <v>2400</v>
      </c>
      <c r="G185" s="233">
        <v>240</v>
      </c>
      <c r="H185" s="233" t="s">
        <v>812</v>
      </c>
      <c r="I185" s="233" t="s">
        <v>812</v>
      </c>
      <c r="J185" s="232" t="s">
        <v>965</v>
      </c>
      <c r="K185" s="227"/>
      <c r="L185" s="227"/>
      <c r="M185" s="227"/>
      <c r="N185" s="227"/>
      <c r="O185" s="227"/>
      <c r="P185" s="227"/>
      <c r="Q185" s="227"/>
      <c r="R185" s="228"/>
      <c r="S185" s="228"/>
      <c r="T185" s="228"/>
      <c r="U185" s="227"/>
    </row>
    <row r="186" spans="1:21" ht="20.100000000000001" customHeight="1">
      <c r="A186" s="233">
        <v>7</v>
      </c>
      <c r="B186" s="231" t="s">
        <v>966</v>
      </c>
      <c r="C186" s="229"/>
      <c r="D186" s="229"/>
      <c r="E186" s="230">
        <v>450</v>
      </c>
      <c r="F186" s="229"/>
      <c r="G186" s="229"/>
      <c r="H186" s="229"/>
      <c r="I186" s="229"/>
      <c r="J186" s="231"/>
      <c r="K186" s="227"/>
      <c r="L186" s="227"/>
      <c r="M186" s="227"/>
      <c r="N186" s="227"/>
      <c r="O186" s="227"/>
      <c r="P186" s="227"/>
      <c r="Q186" s="227"/>
      <c r="R186" s="228"/>
      <c r="S186" s="228"/>
      <c r="T186" s="228"/>
      <c r="U186" s="227"/>
    </row>
    <row r="187" spans="1:21" ht="20.100000000000001" customHeight="1">
      <c r="A187" s="233"/>
      <c r="B187" s="232" t="s">
        <v>829</v>
      </c>
      <c r="C187" s="233" t="s">
        <v>811</v>
      </c>
      <c r="D187" s="233">
        <v>3</v>
      </c>
      <c r="E187" s="234">
        <v>90</v>
      </c>
      <c r="F187" s="233">
        <v>2400</v>
      </c>
      <c r="G187" s="233">
        <v>640</v>
      </c>
      <c r="H187" s="233" t="s">
        <v>908</v>
      </c>
      <c r="I187" s="233" t="s">
        <v>812</v>
      </c>
      <c r="J187" s="232" t="s">
        <v>952</v>
      </c>
      <c r="K187" s="227"/>
      <c r="L187" s="227"/>
      <c r="M187" s="227"/>
      <c r="N187" s="227"/>
      <c r="O187" s="227"/>
      <c r="P187" s="227"/>
      <c r="Q187" s="227"/>
      <c r="R187" s="228"/>
      <c r="S187" s="228"/>
      <c r="T187" s="228"/>
      <c r="U187" s="227"/>
    </row>
    <row r="188" spans="1:21" ht="20.100000000000001" customHeight="1">
      <c r="A188" s="233"/>
      <c r="B188" s="232" t="s">
        <v>967</v>
      </c>
      <c r="C188" s="233" t="s">
        <v>811</v>
      </c>
      <c r="D188" s="233">
        <v>3</v>
      </c>
      <c r="E188" s="234">
        <v>90</v>
      </c>
      <c r="F188" s="233">
        <v>2400</v>
      </c>
      <c r="G188" s="233">
        <v>640</v>
      </c>
      <c r="H188" s="233" t="s">
        <v>908</v>
      </c>
      <c r="I188" s="233" t="s">
        <v>812</v>
      </c>
      <c r="J188" s="232" t="s">
        <v>952</v>
      </c>
      <c r="K188" s="227"/>
      <c r="L188" s="227"/>
      <c r="M188" s="227"/>
      <c r="N188" s="227"/>
      <c r="O188" s="227"/>
      <c r="P188" s="227"/>
      <c r="Q188" s="227"/>
      <c r="R188" s="228"/>
      <c r="S188" s="228"/>
      <c r="T188" s="228"/>
      <c r="U188" s="227"/>
    </row>
    <row r="189" spans="1:21" ht="20.100000000000001" customHeight="1">
      <c r="A189" s="233"/>
      <c r="B189" s="232" t="s">
        <v>906</v>
      </c>
      <c r="C189" s="233" t="s">
        <v>811</v>
      </c>
      <c r="D189" s="233">
        <v>3</v>
      </c>
      <c r="E189" s="234">
        <v>30</v>
      </c>
      <c r="F189" s="233">
        <v>2400</v>
      </c>
      <c r="G189" s="233">
        <v>640</v>
      </c>
      <c r="H189" s="233" t="s">
        <v>908</v>
      </c>
      <c r="I189" s="233" t="s">
        <v>812</v>
      </c>
      <c r="J189" s="232" t="s">
        <v>952</v>
      </c>
      <c r="K189" s="227"/>
      <c r="L189" s="227"/>
      <c r="M189" s="227"/>
      <c r="N189" s="227"/>
      <c r="O189" s="227"/>
      <c r="P189" s="227"/>
      <c r="Q189" s="227"/>
      <c r="R189" s="228"/>
      <c r="S189" s="228"/>
      <c r="T189" s="228"/>
      <c r="U189" s="227"/>
    </row>
    <row r="190" spans="1:21" ht="20.100000000000001" customHeight="1">
      <c r="A190" s="233"/>
      <c r="B190" s="232" t="s">
        <v>959</v>
      </c>
      <c r="C190" s="233" t="s">
        <v>811</v>
      </c>
      <c r="D190" s="233">
        <v>3</v>
      </c>
      <c r="E190" s="234">
        <v>20</v>
      </c>
      <c r="F190" s="233">
        <v>2400</v>
      </c>
      <c r="G190" s="233">
        <v>640</v>
      </c>
      <c r="H190" s="233" t="s">
        <v>908</v>
      </c>
      <c r="I190" s="233" t="s">
        <v>812</v>
      </c>
      <c r="J190" s="232" t="s">
        <v>952</v>
      </c>
      <c r="K190" s="227"/>
      <c r="L190" s="227"/>
      <c r="M190" s="227"/>
      <c r="N190" s="227"/>
      <c r="O190" s="227"/>
      <c r="P190" s="227"/>
      <c r="Q190" s="227"/>
      <c r="R190" s="228"/>
      <c r="S190" s="228"/>
      <c r="T190" s="228"/>
      <c r="U190" s="227"/>
    </row>
    <row r="191" spans="1:21" ht="20.100000000000001" customHeight="1">
      <c r="A191" s="233"/>
      <c r="B191" s="232" t="s">
        <v>810</v>
      </c>
      <c r="C191" s="233" t="s">
        <v>811</v>
      </c>
      <c r="D191" s="233">
        <v>3</v>
      </c>
      <c r="E191" s="234">
        <v>20</v>
      </c>
      <c r="F191" s="233">
        <v>2400</v>
      </c>
      <c r="G191" s="233">
        <v>640</v>
      </c>
      <c r="H191" s="233" t="s">
        <v>908</v>
      </c>
      <c r="I191" s="233" t="s">
        <v>812</v>
      </c>
      <c r="J191" s="232" t="s">
        <v>952</v>
      </c>
      <c r="K191" s="227"/>
      <c r="L191" s="227"/>
      <c r="M191" s="227"/>
      <c r="N191" s="227"/>
      <c r="O191" s="227"/>
      <c r="P191" s="227"/>
      <c r="Q191" s="227"/>
      <c r="R191" s="228"/>
      <c r="S191" s="228"/>
      <c r="T191" s="228"/>
      <c r="U191" s="227"/>
    </row>
    <row r="192" spans="1:21" ht="20.100000000000001" customHeight="1">
      <c r="A192" s="233"/>
      <c r="B192" s="232" t="s">
        <v>814</v>
      </c>
      <c r="C192" s="233" t="s">
        <v>811</v>
      </c>
      <c r="D192" s="233">
        <v>3</v>
      </c>
      <c r="E192" s="234">
        <v>20</v>
      </c>
      <c r="F192" s="233">
        <v>2400</v>
      </c>
      <c r="G192" s="233">
        <v>640</v>
      </c>
      <c r="H192" s="233" t="s">
        <v>908</v>
      </c>
      <c r="I192" s="233" t="s">
        <v>812</v>
      </c>
      <c r="J192" s="232" t="s">
        <v>952</v>
      </c>
      <c r="K192" s="227"/>
      <c r="L192" s="227"/>
      <c r="M192" s="227"/>
      <c r="N192" s="227"/>
      <c r="O192" s="227"/>
      <c r="P192" s="227"/>
      <c r="Q192" s="227"/>
      <c r="R192" s="228"/>
      <c r="S192" s="228"/>
      <c r="T192" s="228"/>
      <c r="U192" s="227"/>
    </row>
    <row r="193" spans="1:21" ht="20.100000000000001" customHeight="1">
      <c r="A193" s="233"/>
      <c r="B193" s="232" t="s">
        <v>903</v>
      </c>
      <c r="C193" s="233" t="s">
        <v>811</v>
      </c>
      <c r="D193" s="233">
        <v>3</v>
      </c>
      <c r="E193" s="234">
        <v>80</v>
      </c>
      <c r="F193" s="233">
        <v>2400</v>
      </c>
      <c r="G193" s="233">
        <v>640</v>
      </c>
      <c r="H193" s="233" t="s">
        <v>908</v>
      </c>
      <c r="I193" s="233" t="s">
        <v>812</v>
      </c>
      <c r="J193" s="232" t="s">
        <v>952</v>
      </c>
      <c r="K193" s="227"/>
      <c r="L193" s="227"/>
      <c r="M193" s="227"/>
      <c r="N193" s="227"/>
      <c r="O193" s="227"/>
      <c r="P193" s="227"/>
      <c r="Q193" s="227"/>
      <c r="R193" s="228"/>
      <c r="S193" s="228"/>
      <c r="T193" s="228"/>
      <c r="U193" s="227"/>
    </row>
    <row r="194" spans="1:21" ht="20.100000000000001" customHeight="1">
      <c r="A194" s="233"/>
      <c r="B194" s="232" t="s">
        <v>968</v>
      </c>
      <c r="C194" s="233" t="s">
        <v>811</v>
      </c>
      <c r="D194" s="233">
        <v>3</v>
      </c>
      <c r="E194" s="234">
        <v>60</v>
      </c>
      <c r="F194" s="233">
        <v>2400</v>
      </c>
      <c r="G194" s="233">
        <v>640</v>
      </c>
      <c r="H194" s="233" t="s">
        <v>908</v>
      </c>
      <c r="I194" s="233" t="s">
        <v>812</v>
      </c>
      <c r="J194" s="232" t="s">
        <v>952</v>
      </c>
      <c r="K194" s="227"/>
      <c r="L194" s="227"/>
      <c r="M194" s="227"/>
      <c r="N194" s="227"/>
      <c r="O194" s="227"/>
      <c r="P194" s="227"/>
      <c r="Q194" s="227"/>
      <c r="R194" s="228"/>
      <c r="S194" s="228"/>
      <c r="T194" s="228"/>
      <c r="U194" s="227"/>
    </row>
    <row r="195" spans="1:21" ht="20.100000000000001" customHeight="1">
      <c r="A195" s="233"/>
      <c r="B195" s="232" t="s">
        <v>969</v>
      </c>
      <c r="C195" s="233" t="s">
        <v>811</v>
      </c>
      <c r="D195" s="233">
        <v>3</v>
      </c>
      <c r="E195" s="234">
        <v>20</v>
      </c>
      <c r="F195" s="233">
        <v>2400</v>
      </c>
      <c r="G195" s="233">
        <v>640</v>
      </c>
      <c r="H195" s="233" t="s">
        <v>908</v>
      </c>
      <c r="I195" s="233" t="s">
        <v>812</v>
      </c>
      <c r="J195" s="232" t="s">
        <v>952</v>
      </c>
      <c r="K195" s="227"/>
      <c r="L195" s="227"/>
      <c r="M195" s="227"/>
      <c r="N195" s="227"/>
      <c r="O195" s="227"/>
      <c r="P195" s="227"/>
      <c r="Q195" s="227"/>
      <c r="R195" s="228"/>
      <c r="S195" s="228"/>
      <c r="T195" s="228"/>
      <c r="U195" s="227"/>
    </row>
    <row r="196" spans="1:21" ht="20.100000000000001" customHeight="1">
      <c r="A196" s="233"/>
      <c r="B196" s="232" t="s">
        <v>970</v>
      </c>
      <c r="C196" s="233" t="s">
        <v>811</v>
      </c>
      <c r="D196" s="233">
        <v>3</v>
      </c>
      <c r="E196" s="234">
        <v>20</v>
      </c>
      <c r="F196" s="233">
        <v>2400</v>
      </c>
      <c r="G196" s="233">
        <v>640</v>
      </c>
      <c r="H196" s="233" t="s">
        <v>908</v>
      </c>
      <c r="I196" s="233" t="s">
        <v>812</v>
      </c>
      <c r="J196" s="232" t="s">
        <v>952</v>
      </c>
      <c r="K196" s="227"/>
      <c r="L196" s="227"/>
      <c r="M196" s="227"/>
      <c r="N196" s="227"/>
      <c r="O196" s="227"/>
      <c r="P196" s="227"/>
      <c r="Q196" s="227"/>
      <c r="R196" s="228"/>
      <c r="S196" s="228"/>
      <c r="T196" s="228"/>
      <c r="U196" s="227"/>
    </row>
    <row r="197" spans="1:21" ht="20.100000000000001" customHeight="1">
      <c r="A197" s="435" t="s">
        <v>971</v>
      </c>
      <c r="B197" s="435"/>
      <c r="C197" s="239"/>
      <c r="D197" s="239"/>
      <c r="E197" s="230">
        <f>E198+E212+E222+E237+E239</f>
        <v>2603</v>
      </c>
      <c r="F197" s="239"/>
      <c r="G197" s="239"/>
      <c r="H197" s="239"/>
      <c r="I197" s="239"/>
      <c r="J197" s="237"/>
      <c r="K197" s="227"/>
      <c r="L197" s="227"/>
      <c r="M197" s="227"/>
      <c r="N197" s="227"/>
      <c r="O197" s="227"/>
      <c r="P197" s="227"/>
      <c r="Q197" s="227"/>
      <c r="R197" s="228"/>
      <c r="S197" s="228"/>
      <c r="T197" s="228"/>
      <c r="U197" s="227"/>
    </row>
    <row r="198" spans="1:21" ht="20.100000000000001" customHeight="1">
      <c r="A198" s="233">
        <v>1</v>
      </c>
      <c r="B198" s="231" t="s">
        <v>972</v>
      </c>
      <c r="C198" s="229"/>
      <c r="D198" s="229"/>
      <c r="E198" s="229">
        <v>1300</v>
      </c>
      <c r="F198" s="233"/>
      <c r="G198" s="233"/>
      <c r="H198" s="233"/>
      <c r="I198" s="233"/>
      <c r="J198" s="232"/>
      <c r="K198" s="227"/>
      <c r="L198" s="227"/>
      <c r="M198" s="227"/>
      <c r="N198" s="227"/>
      <c r="O198" s="227"/>
      <c r="P198" s="227"/>
      <c r="Q198" s="227"/>
      <c r="R198" s="228"/>
      <c r="S198" s="228"/>
      <c r="T198" s="228"/>
      <c r="U198" s="227"/>
    </row>
    <row r="199" spans="1:21" ht="20.100000000000001" customHeight="1">
      <c r="A199" s="233"/>
      <c r="B199" s="232" t="s">
        <v>973</v>
      </c>
      <c r="C199" s="233" t="s">
        <v>811</v>
      </c>
      <c r="D199" s="233">
        <v>4</v>
      </c>
      <c r="E199" s="233">
        <v>500</v>
      </c>
      <c r="F199" s="233">
        <v>3500</v>
      </c>
      <c r="G199" s="233">
        <v>600</v>
      </c>
      <c r="H199" s="233" t="s">
        <v>812</v>
      </c>
      <c r="I199" s="233" t="s">
        <v>812</v>
      </c>
      <c r="J199" s="232" t="s">
        <v>944</v>
      </c>
      <c r="K199" s="227"/>
      <c r="L199" s="227"/>
      <c r="M199" s="227"/>
      <c r="N199" s="227"/>
      <c r="O199" s="227"/>
      <c r="P199" s="227"/>
      <c r="Q199" s="227"/>
      <c r="R199" s="228"/>
      <c r="S199" s="228"/>
      <c r="T199" s="228"/>
      <c r="U199" s="227"/>
    </row>
    <row r="200" spans="1:21" ht="20.100000000000001" customHeight="1">
      <c r="A200" s="233"/>
      <c r="B200" s="232" t="s">
        <v>974</v>
      </c>
      <c r="C200" s="233" t="s">
        <v>811</v>
      </c>
      <c r="D200" s="233">
        <v>4</v>
      </c>
      <c r="E200" s="233">
        <v>150</v>
      </c>
      <c r="F200" s="233">
        <v>3500</v>
      </c>
      <c r="G200" s="233">
        <v>600</v>
      </c>
      <c r="H200" s="233" t="s">
        <v>812</v>
      </c>
      <c r="I200" s="233" t="s">
        <v>812</v>
      </c>
      <c r="J200" s="232" t="s">
        <v>944</v>
      </c>
      <c r="K200" s="227"/>
      <c r="L200" s="227"/>
      <c r="M200" s="227"/>
      <c r="N200" s="227"/>
      <c r="O200" s="227"/>
      <c r="P200" s="227"/>
      <c r="Q200" s="227"/>
      <c r="R200" s="228"/>
      <c r="S200" s="228"/>
      <c r="T200" s="228"/>
      <c r="U200" s="227"/>
    </row>
    <row r="201" spans="1:21" ht="20.100000000000001" customHeight="1">
      <c r="A201" s="233"/>
      <c r="B201" s="232" t="s">
        <v>975</v>
      </c>
      <c r="C201" s="233" t="s">
        <v>811</v>
      </c>
      <c r="D201" s="233">
        <v>4</v>
      </c>
      <c r="E201" s="233">
        <v>50</v>
      </c>
      <c r="F201" s="233">
        <v>3500</v>
      </c>
      <c r="G201" s="233">
        <v>600</v>
      </c>
      <c r="H201" s="233" t="s">
        <v>812</v>
      </c>
      <c r="I201" s="233" t="s">
        <v>812</v>
      </c>
      <c r="J201" s="232" t="s">
        <v>944</v>
      </c>
      <c r="K201" s="227"/>
      <c r="L201" s="227"/>
      <c r="M201" s="227"/>
      <c r="N201" s="227"/>
      <c r="O201" s="227"/>
      <c r="P201" s="227"/>
      <c r="Q201" s="227"/>
      <c r="R201" s="228"/>
      <c r="S201" s="228"/>
      <c r="T201" s="228"/>
      <c r="U201" s="227"/>
    </row>
    <row r="202" spans="1:21" ht="20.100000000000001" customHeight="1">
      <c r="A202" s="233"/>
      <c r="B202" s="232" t="s">
        <v>976</v>
      </c>
      <c r="C202" s="233" t="s">
        <v>811</v>
      </c>
      <c r="D202" s="233">
        <v>4</v>
      </c>
      <c r="E202" s="233">
        <v>50</v>
      </c>
      <c r="F202" s="233">
        <v>3500</v>
      </c>
      <c r="G202" s="233">
        <v>600</v>
      </c>
      <c r="H202" s="233" t="s">
        <v>812</v>
      </c>
      <c r="I202" s="233" t="s">
        <v>812</v>
      </c>
      <c r="J202" s="232" t="s">
        <v>944</v>
      </c>
      <c r="K202" s="227"/>
      <c r="L202" s="227"/>
      <c r="M202" s="227"/>
      <c r="N202" s="227"/>
      <c r="O202" s="227"/>
      <c r="P202" s="227"/>
      <c r="Q202" s="227"/>
      <c r="R202" s="228"/>
      <c r="S202" s="228"/>
      <c r="T202" s="228"/>
      <c r="U202" s="227"/>
    </row>
    <row r="203" spans="1:21" ht="20.100000000000001" customHeight="1">
      <c r="A203" s="233"/>
      <c r="B203" s="232" t="s">
        <v>977</v>
      </c>
      <c r="C203" s="233" t="s">
        <v>811</v>
      </c>
      <c r="D203" s="233">
        <v>4</v>
      </c>
      <c r="E203" s="233">
        <v>50</v>
      </c>
      <c r="F203" s="233">
        <v>3500</v>
      </c>
      <c r="G203" s="233">
        <v>600</v>
      </c>
      <c r="H203" s="233" t="s">
        <v>812</v>
      </c>
      <c r="I203" s="233" t="s">
        <v>812</v>
      </c>
      <c r="J203" s="232" t="s">
        <v>944</v>
      </c>
      <c r="K203" s="227"/>
      <c r="L203" s="227"/>
      <c r="M203" s="227"/>
      <c r="N203" s="227"/>
      <c r="O203" s="227"/>
      <c r="P203" s="227"/>
      <c r="Q203" s="227"/>
      <c r="R203" s="228"/>
      <c r="S203" s="228"/>
      <c r="T203" s="228"/>
      <c r="U203" s="227"/>
    </row>
    <row r="204" spans="1:21" ht="20.100000000000001" customHeight="1">
      <c r="A204" s="233"/>
      <c r="B204" s="232" t="s">
        <v>866</v>
      </c>
      <c r="C204" s="233" t="s">
        <v>811</v>
      </c>
      <c r="D204" s="233">
        <v>3</v>
      </c>
      <c r="E204" s="233">
        <v>100</v>
      </c>
      <c r="F204" s="233">
        <v>3500</v>
      </c>
      <c r="G204" s="233">
        <v>600</v>
      </c>
      <c r="H204" s="233" t="s">
        <v>812</v>
      </c>
      <c r="I204" s="233" t="s">
        <v>812</v>
      </c>
      <c r="J204" s="232" t="s">
        <v>978</v>
      </c>
      <c r="K204" s="227"/>
      <c r="L204" s="227"/>
      <c r="M204" s="227"/>
      <c r="N204" s="227"/>
      <c r="O204" s="227"/>
      <c r="P204" s="227"/>
      <c r="Q204" s="227"/>
      <c r="R204" s="228"/>
      <c r="S204" s="228"/>
      <c r="T204" s="228"/>
      <c r="U204" s="227"/>
    </row>
    <row r="205" spans="1:21" ht="20.100000000000001" customHeight="1">
      <c r="A205" s="233"/>
      <c r="B205" s="232" t="s">
        <v>864</v>
      </c>
      <c r="C205" s="233" t="s">
        <v>811</v>
      </c>
      <c r="D205" s="233">
        <v>3</v>
      </c>
      <c r="E205" s="233">
        <v>50</v>
      </c>
      <c r="F205" s="233">
        <v>3500</v>
      </c>
      <c r="G205" s="233">
        <v>600</v>
      </c>
      <c r="H205" s="233" t="s">
        <v>812</v>
      </c>
      <c r="I205" s="233" t="s">
        <v>812</v>
      </c>
      <c r="J205" s="232" t="s">
        <v>978</v>
      </c>
      <c r="K205" s="227"/>
      <c r="L205" s="227"/>
      <c r="M205" s="227"/>
      <c r="N205" s="227"/>
      <c r="O205" s="227"/>
      <c r="P205" s="227"/>
      <c r="Q205" s="227"/>
      <c r="R205" s="228"/>
      <c r="S205" s="228"/>
      <c r="T205" s="228"/>
      <c r="U205" s="227"/>
    </row>
    <row r="206" spans="1:21" ht="20.100000000000001" customHeight="1">
      <c r="A206" s="233"/>
      <c r="B206" s="232" t="s">
        <v>979</v>
      </c>
      <c r="C206" s="233" t="s">
        <v>811</v>
      </c>
      <c r="D206" s="233">
        <v>3</v>
      </c>
      <c r="E206" s="233">
        <v>100</v>
      </c>
      <c r="F206" s="233">
        <v>3500</v>
      </c>
      <c r="G206" s="233">
        <v>600</v>
      </c>
      <c r="H206" s="233" t="s">
        <v>812</v>
      </c>
      <c r="I206" s="233" t="s">
        <v>812</v>
      </c>
      <c r="J206" s="232" t="s">
        <v>944</v>
      </c>
      <c r="K206" s="227"/>
      <c r="L206" s="227"/>
      <c r="M206" s="227"/>
      <c r="N206" s="227"/>
      <c r="O206" s="227"/>
      <c r="P206" s="227"/>
      <c r="Q206" s="227"/>
      <c r="R206" s="228"/>
      <c r="S206" s="228"/>
      <c r="T206" s="228"/>
      <c r="U206" s="227"/>
    </row>
    <row r="207" spans="1:21" ht="20.100000000000001" customHeight="1">
      <c r="A207" s="233"/>
      <c r="B207" s="232" t="s">
        <v>980</v>
      </c>
      <c r="C207" s="233" t="s">
        <v>811</v>
      </c>
      <c r="D207" s="233">
        <v>3</v>
      </c>
      <c r="E207" s="233">
        <v>50</v>
      </c>
      <c r="F207" s="233">
        <v>3500</v>
      </c>
      <c r="G207" s="233">
        <v>600</v>
      </c>
      <c r="H207" s="233" t="s">
        <v>812</v>
      </c>
      <c r="I207" s="233" t="s">
        <v>812</v>
      </c>
      <c r="J207" s="232" t="s">
        <v>944</v>
      </c>
      <c r="K207" s="227"/>
      <c r="L207" s="227"/>
      <c r="M207" s="227"/>
      <c r="N207" s="227"/>
      <c r="O207" s="227"/>
      <c r="P207" s="227"/>
      <c r="Q207" s="227"/>
      <c r="R207" s="228"/>
      <c r="S207" s="228"/>
      <c r="T207" s="228"/>
      <c r="U207" s="227"/>
    </row>
    <row r="208" spans="1:21" ht="20.100000000000001" customHeight="1">
      <c r="A208" s="233"/>
      <c r="B208" s="232" t="s">
        <v>981</v>
      </c>
      <c r="C208" s="233" t="s">
        <v>811</v>
      </c>
      <c r="D208" s="233">
        <v>3</v>
      </c>
      <c r="E208" s="233">
        <v>50</v>
      </c>
      <c r="F208" s="233">
        <v>3500</v>
      </c>
      <c r="G208" s="233">
        <v>600</v>
      </c>
      <c r="H208" s="233" t="s">
        <v>812</v>
      </c>
      <c r="I208" s="233" t="s">
        <v>812</v>
      </c>
      <c r="J208" s="232" t="s">
        <v>944</v>
      </c>
      <c r="K208" s="227"/>
      <c r="L208" s="227"/>
      <c r="M208" s="227"/>
      <c r="N208" s="227"/>
      <c r="O208" s="227"/>
      <c r="P208" s="227"/>
      <c r="Q208" s="227"/>
      <c r="R208" s="228"/>
      <c r="S208" s="228"/>
      <c r="T208" s="228"/>
      <c r="U208" s="227"/>
    </row>
    <row r="209" spans="1:21" ht="20.100000000000001" customHeight="1">
      <c r="A209" s="233"/>
      <c r="B209" s="237" t="s">
        <v>982</v>
      </c>
      <c r="C209" s="233" t="s">
        <v>811</v>
      </c>
      <c r="D209" s="233">
        <v>3</v>
      </c>
      <c r="E209" s="233">
        <v>50</v>
      </c>
      <c r="F209" s="233">
        <v>3500</v>
      </c>
      <c r="G209" s="233">
        <v>600</v>
      </c>
      <c r="H209" s="233" t="s">
        <v>812</v>
      </c>
      <c r="I209" s="233" t="s">
        <v>812</v>
      </c>
      <c r="J209" s="232" t="s">
        <v>978</v>
      </c>
      <c r="K209" s="227"/>
      <c r="L209" s="227"/>
      <c r="M209" s="227"/>
      <c r="N209" s="227"/>
      <c r="O209" s="227"/>
      <c r="P209" s="227"/>
      <c r="Q209" s="227"/>
      <c r="R209" s="228"/>
      <c r="S209" s="228"/>
      <c r="T209" s="228"/>
      <c r="U209" s="227"/>
    </row>
    <row r="210" spans="1:21" ht="20.100000000000001" customHeight="1">
      <c r="A210" s="233"/>
      <c r="B210" s="232" t="s">
        <v>983</v>
      </c>
      <c r="C210" s="233" t="s">
        <v>811</v>
      </c>
      <c r="D210" s="233">
        <v>3</v>
      </c>
      <c r="E210" s="233">
        <v>50</v>
      </c>
      <c r="F210" s="233">
        <v>3500</v>
      </c>
      <c r="G210" s="233">
        <v>600</v>
      </c>
      <c r="H210" s="233" t="s">
        <v>812</v>
      </c>
      <c r="I210" s="233" t="s">
        <v>812</v>
      </c>
      <c r="J210" s="232" t="s">
        <v>978</v>
      </c>
      <c r="K210" s="227"/>
      <c r="L210" s="227"/>
      <c r="M210" s="227"/>
      <c r="N210" s="227"/>
      <c r="O210" s="227"/>
      <c r="P210" s="227"/>
      <c r="Q210" s="227"/>
      <c r="R210" s="228"/>
      <c r="S210" s="228"/>
      <c r="T210" s="228"/>
      <c r="U210" s="227"/>
    </row>
    <row r="211" spans="1:21" ht="20.100000000000001" customHeight="1">
      <c r="A211" s="233"/>
      <c r="B211" s="232" t="s">
        <v>984</v>
      </c>
      <c r="C211" s="233" t="s">
        <v>811</v>
      </c>
      <c r="D211" s="233">
        <v>3</v>
      </c>
      <c r="E211" s="233">
        <v>50</v>
      </c>
      <c r="F211" s="233">
        <v>3500</v>
      </c>
      <c r="G211" s="233">
        <v>600</v>
      </c>
      <c r="H211" s="233" t="s">
        <v>812</v>
      </c>
      <c r="I211" s="233" t="s">
        <v>812</v>
      </c>
      <c r="J211" s="232" t="s">
        <v>978</v>
      </c>
      <c r="K211" s="227"/>
      <c r="L211" s="227"/>
      <c r="M211" s="227"/>
      <c r="N211" s="227"/>
      <c r="O211" s="227"/>
      <c r="P211" s="227"/>
      <c r="Q211" s="227"/>
      <c r="R211" s="228"/>
      <c r="S211" s="228"/>
      <c r="T211" s="228"/>
      <c r="U211" s="227"/>
    </row>
    <row r="212" spans="1:21" ht="20.100000000000001" customHeight="1">
      <c r="A212" s="239">
        <v>2</v>
      </c>
      <c r="B212" s="231" t="s">
        <v>985</v>
      </c>
      <c r="C212" s="239"/>
      <c r="D212" s="239"/>
      <c r="E212" s="229">
        <v>90</v>
      </c>
      <c r="F212" s="239"/>
      <c r="G212" s="239"/>
      <c r="H212" s="239"/>
      <c r="I212" s="239"/>
      <c r="J212" s="237"/>
      <c r="K212" s="227"/>
      <c r="L212" s="227"/>
      <c r="M212" s="227"/>
      <c r="N212" s="227"/>
      <c r="O212" s="227"/>
      <c r="P212" s="227"/>
      <c r="Q212" s="227"/>
      <c r="R212" s="228"/>
      <c r="S212" s="228"/>
      <c r="T212" s="228"/>
      <c r="U212" s="227"/>
    </row>
    <row r="213" spans="1:21" ht="20.100000000000001" customHeight="1">
      <c r="A213" s="229"/>
      <c r="B213" s="232" t="s">
        <v>474</v>
      </c>
      <c r="C213" s="233" t="s">
        <v>811</v>
      </c>
      <c r="D213" s="233">
        <v>4</v>
      </c>
      <c r="E213" s="234">
        <v>18</v>
      </c>
      <c r="F213" s="233">
        <v>7700</v>
      </c>
      <c r="G213" s="233">
        <v>400</v>
      </c>
      <c r="H213" s="233" t="s">
        <v>908</v>
      </c>
      <c r="I213" s="233" t="s">
        <v>812</v>
      </c>
      <c r="J213" s="232" t="s">
        <v>986</v>
      </c>
      <c r="K213" s="227"/>
      <c r="L213" s="227"/>
      <c r="M213" s="227"/>
      <c r="N213" s="227"/>
      <c r="O213" s="227"/>
      <c r="P213" s="227"/>
      <c r="Q213" s="227"/>
      <c r="R213" s="228"/>
      <c r="S213" s="228"/>
      <c r="T213" s="228"/>
      <c r="U213" s="227"/>
    </row>
    <row r="214" spans="1:21" ht="20.100000000000001" customHeight="1">
      <c r="A214" s="229"/>
      <c r="B214" s="232" t="s">
        <v>474</v>
      </c>
      <c r="C214" s="233" t="s">
        <v>987</v>
      </c>
      <c r="D214" s="233">
        <v>6</v>
      </c>
      <c r="E214" s="234">
        <v>40</v>
      </c>
      <c r="F214" s="233">
        <v>7700</v>
      </c>
      <c r="G214" s="233">
        <v>400</v>
      </c>
      <c r="H214" s="233" t="s">
        <v>908</v>
      </c>
      <c r="I214" s="233" t="s">
        <v>812</v>
      </c>
      <c r="J214" s="232" t="s">
        <v>986</v>
      </c>
      <c r="K214" s="227"/>
      <c r="L214" s="227"/>
      <c r="M214" s="227"/>
      <c r="N214" s="227"/>
      <c r="O214" s="227"/>
      <c r="P214" s="227"/>
      <c r="Q214" s="227"/>
      <c r="R214" s="228"/>
      <c r="S214" s="228"/>
      <c r="T214" s="228"/>
      <c r="U214" s="227"/>
    </row>
    <row r="215" spans="1:21" ht="20.100000000000001" customHeight="1">
      <c r="A215" s="229"/>
      <c r="B215" s="232" t="s">
        <v>988</v>
      </c>
      <c r="C215" s="233" t="s">
        <v>987</v>
      </c>
      <c r="D215" s="233">
        <v>6</v>
      </c>
      <c r="E215" s="234">
        <v>12</v>
      </c>
      <c r="F215" s="233">
        <v>7700</v>
      </c>
      <c r="G215" s="233">
        <v>400</v>
      </c>
      <c r="H215" s="233" t="s">
        <v>908</v>
      </c>
      <c r="I215" s="233" t="s">
        <v>812</v>
      </c>
      <c r="J215" s="232" t="s">
        <v>986</v>
      </c>
      <c r="K215" s="227"/>
      <c r="L215" s="227"/>
      <c r="M215" s="227"/>
      <c r="N215" s="227"/>
      <c r="O215" s="227"/>
      <c r="P215" s="227"/>
      <c r="Q215" s="227"/>
      <c r="R215" s="228"/>
      <c r="S215" s="228"/>
      <c r="T215" s="228"/>
      <c r="U215" s="227"/>
    </row>
    <row r="216" spans="1:21" ht="20.100000000000001" customHeight="1">
      <c r="A216" s="229"/>
      <c r="B216" s="232" t="s">
        <v>988</v>
      </c>
      <c r="C216" s="233" t="s">
        <v>811</v>
      </c>
      <c r="D216" s="233">
        <v>4</v>
      </c>
      <c r="E216" s="234">
        <v>5</v>
      </c>
      <c r="F216" s="233">
        <v>7700</v>
      </c>
      <c r="G216" s="233">
        <v>400</v>
      </c>
      <c r="H216" s="233" t="s">
        <v>908</v>
      </c>
      <c r="I216" s="233" t="s">
        <v>812</v>
      </c>
      <c r="J216" s="232" t="s">
        <v>986</v>
      </c>
      <c r="K216" s="227"/>
      <c r="L216" s="227"/>
      <c r="M216" s="227"/>
      <c r="N216" s="227"/>
      <c r="O216" s="227"/>
      <c r="P216" s="227"/>
      <c r="Q216" s="227"/>
      <c r="R216" s="228"/>
      <c r="S216" s="228"/>
      <c r="T216" s="228"/>
      <c r="U216" s="227"/>
    </row>
    <row r="217" spans="1:21" ht="20.100000000000001" customHeight="1">
      <c r="A217" s="229"/>
      <c r="B217" s="232" t="s">
        <v>989</v>
      </c>
      <c r="C217" s="233" t="s">
        <v>987</v>
      </c>
      <c r="D217" s="233">
        <v>5</v>
      </c>
      <c r="E217" s="234">
        <v>1</v>
      </c>
      <c r="F217" s="233">
        <v>7700</v>
      </c>
      <c r="G217" s="233">
        <v>400</v>
      </c>
      <c r="H217" s="233" t="s">
        <v>908</v>
      </c>
      <c r="I217" s="233" t="s">
        <v>812</v>
      </c>
      <c r="J217" s="232" t="s">
        <v>986</v>
      </c>
      <c r="K217" s="227"/>
      <c r="L217" s="227"/>
      <c r="M217" s="227"/>
      <c r="N217" s="227"/>
      <c r="O217" s="227"/>
      <c r="P217" s="227"/>
      <c r="Q217" s="227"/>
      <c r="R217" s="228"/>
      <c r="S217" s="228"/>
      <c r="T217" s="228"/>
      <c r="U217" s="227"/>
    </row>
    <row r="218" spans="1:21" ht="20.100000000000001" customHeight="1">
      <c r="A218" s="229"/>
      <c r="B218" s="232" t="s">
        <v>989</v>
      </c>
      <c r="C218" s="233" t="s">
        <v>987</v>
      </c>
      <c r="D218" s="233">
        <v>7</v>
      </c>
      <c r="E218" s="234">
        <v>4</v>
      </c>
      <c r="F218" s="233">
        <v>7700</v>
      </c>
      <c r="G218" s="233">
        <v>400</v>
      </c>
      <c r="H218" s="233" t="s">
        <v>908</v>
      </c>
      <c r="I218" s="233" t="s">
        <v>812</v>
      </c>
      <c r="J218" s="232" t="s">
        <v>986</v>
      </c>
      <c r="K218" s="227"/>
      <c r="L218" s="227"/>
      <c r="M218" s="227"/>
      <c r="N218" s="227"/>
      <c r="O218" s="227"/>
      <c r="P218" s="227"/>
      <c r="Q218" s="227"/>
      <c r="R218" s="228"/>
      <c r="S218" s="228"/>
      <c r="T218" s="228"/>
      <c r="U218" s="227"/>
    </row>
    <row r="219" spans="1:21" ht="20.100000000000001" customHeight="1">
      <c r="A219" s="233"/>
      <c r="B219" s="232" t="s">
        <v>990</v>
      </c>
      <c r="C219" s="233" t="s">
        <v>987</v>
      </c>
      <c r="D219" s="233">
        <v>6</v>
      </c>
      <c r="E219" s="234">
        <v>3</v>
      </c>
      <c r="F219" s="233">
        <v>7700</v>
      </c>
      <c r="G219" s="233">
        <v>400</v>
      </c>
      <c r="H219" s="233" t="s">
        <v>908</v>
      </c>
      <c r="I219" s="233" t="s">
        <v>812</v>
      </c>
      <c r="J219" s="232" t="s">
        <v>986</v>
      </c>
      <c r="K219" s="227"/>
      <c r="L219" s="227"/>
      <c r="M219" s="227"/>
      <c r="N219" s="227"/>
      <c r="O219" s="227"/>
      <c r="P219" s="227"/>
      <c r="Q219" s="227"/>
      <c r="R219" s="228"/>
      <c r="S219" s="228"/>
      <c r="T219" s="228"/>
      <c r="U219" s="227"/>
    </row>
    <row r="220" spans="1:21" ht="20.100000000000001" customHeight="1">
      <c r="A220" s="233"/>
      <c r="B220" s="232" t="s">
        <v>990</v>
      </c>
      <c r="C220" s="233" t="s">
        <v>991</v>
      </c>
      <c r="D220" s="233">
        <v>4</v>
      </c>
      <c r="E220" s="234">
        <v>2</v>
      </c>
      <c r="F220" s="233">
        <v>7700</v>
      </c>
      <c r="G220" s="233">
        <v>400</v>
      </c>
      <c r="H220" s="233" t="s">
        <v>908</v>
      </c>
      <c r="I220" s="233" t="s">
        <v>812</v>
      </c>
      <c r="J220" s="232" t="s">
        <v>986</v>
      </c>
      <c r="K220" s="227"/>
      <c r="L220" s="227"/>
      <c r="M220" s="227"/>
      <c r="N220" s="227"/>
      <c r="O220" s="227"/>
      <c r="P220" s="227"/>
      <c r="Q220" s="227"/>
      <c r="R220" s="228"/>
      <c r="S220" s="228"/>
      <c r="T220" s="228"/>
      <c r="U220" s="227"/>
    </row>
    <row r="221" spans="1:21" ht="20.100000000000001" customHeight="1">
      <c r="A221" s="233"/>
      <c r="B221" s="232" t="s">
        <v>992</v>
      </c>
      <c r="C221" s="233" t="s">
        <v>991</v>
      </c>
      <c r="D221" s="233">
        <v>3</v>
      </c>
      <c r="E221" s="234">
        <v>5</v>
      </c>
      <c r="F221" s="233">
        <v>7700</v>
      </c>
      <c r="G221" s="233">
        <v>400</v>
      </c>
      <c r="H221" s="233" t="s">
        <v>908</v>
      </c>
      <c r="I221" s="233" t="s">
        <v>812</v>
      </c>
      <c r="J221" s="232" t="s">
        <v>986</v>
      </c>
      <c r="K221" s="227"/>
      <c r="L221" s="227"/>
      <c r="M221" s="227"/>
      <c r="N221" s="227"/>
      <c r="O221" s="227"/>
      <c r="P221" s="227"/>
      <c r="Q221" s="227"/>
      <c r="R221" s="228"/>
      <c r="S221" s="228"/>
      <c r="T221" s="228"/>
      <c r="U221" s="227"/>
    </row>
    <row r="222" spans="1:21" ht="20.100000000000001" customHeight="1">
      <c r="A222" s="233">
        <v>3</v>
      </c>
      <c r="B222" s="231" t="s">
        <v>993</v>
      </c>
      <c r="C222" s="229"/>
      <c r="D222" s="229"/>
      <c r="E222" s="230">
        <v>800</v>
      </c>
      <c r="F222" s="229"/>
      <c r="G222" s="229"/>
      <c r="H222" s="229"/>
      <c r="I222" s="229"/>
      <c r="J222" s="231"/>
      <c r="K222" s="227"/>
      <c r="L222" s="227"/>
      <c r="M222" s="227"/>
      <c r="N222" s="227"/>
      <c r="O222" s="227"/>
      <c r="P222" s="227"/>
      <c r="Q222" s="227"/>
      <c r="R222" s="228"/>
      <c r="S222" s="228"/>
      <c r="T222" s="228"/>
      <c r="U222" s="227"/>
    </row>
    <row r="223" spans="1:21" ht="20.100000000000001" customHeight="1">
      <c r="A223" s="233"/>
      <c r="B223" s="232" t="s">
        <v>849</v>
      </c>
      <c r="C223" s="233" t="s">
        <v>811</v>
      </c>
      <c r="D223" s="233">
        <v>3</v>
      </c>
      <c r="E223" s="233">
        <v>40</v>
      </c>
      <c r="F223" s="233">
        <v>3200</v>
      </c>
      <c r="G223" s="233">
        <v>700</v>
      </c>
      <c r="H223" s="233" t="s">
        <v>812</v>
      </c>
      <c r="I223" s="233" t="s">
        <v>812</v>
      </c>
      <c r="J223" s="232" t="s">
        <v>994</v>
      </c>
      <c r="K223" s="227"/>
      <c r="L223" s="227"/>
      <c r="M223" s="227"/>
      <c r="N223" s="227"/>
      <c r="O223" s="227"/>
      <c r="P223" s="227"/>
      <c r="Q223" s="227"/>
      <c r="R223" s="228"/>
      <c r="S223" s="228"/>
      <c r="T223" s="228"/>
      <c r="U223" s="227"/>
    </row>
    <row r="224" spans="1:21" ht="20.100000000000001" customHeight="1">
      <c r="A224" s="233"/>
      <c r="B224" s="232" t="s">
        <v>845</v>
      </c>
      <c r="C224" s="233" t="s">
        <v>811</v>
      </c>
      <c r="D224" s="233">
        <v>3</v>
      </c>
      <c r="E224" s="233">
        <v>40</v>
      </c>
      <c r="F224" s="233">
        <v>3000</v>
      </c>
      <c r="G224" s="233">
        <v>700</v>
      </c>
      <c r="H224" s="233" t="s">
        <v>812</v>
      </c>
      <c r="I224" s="233" t="s">
        <v>812</v>
      </c>
      <c r="J224" s="232" t="s">
        <v>994</v>
      </c>
      <c r="K224" s="227"/>
      <c r="L224" s="227"/>
      <c r="M224" s="227"/>
      <c r="N224" s="227"/>
      <c r="O224" s="227"/>
      <c r="P224" s="227"/>
      <c r="Q224" s="227"/>
      <c r="R224" s="228"/>
      <c r="S224" s="228"/>
      <c r="T224" s="228"/>
      <c r="U224" s="227"/>
    </row>
    <row r="225" spans="1:21" ht="20.100000000000001" customHeight="1">
      <c r="A225" s="233"/>
      <c r="B225" s="232" t="s">
        <v>847</v>
      </c>
      <c r="C225" s="233" t="s">
        <v>811</v>
      </c>
      <c r="D225" s="233">
        <v>3</v>
      </c>
      <c r="E225" s="233">
        <v>30</v>
      </c>
      <c r="F225" s="233">
        <v>3000</v>
      </c>
      <c r="G225" s="233">
        <v>700</v>
      </c>
      <c r="H225" s="233" t="s">
        <v>812</v>
      </c>
      <c r="I225" s="233" t="s">
        <v>812</v>
      </c>
      <c r="J225" s="232" t="s">
        <v>994</v>
      </c>
      <c r="K225" s="227"/>
      <c r="L225" s="227"/>
      <c r="M225" s="227"/>
      <c r="N225" s="227"/>
      <c r="O225" s="227"/>
      <c r="P225" s="227"/>
      <c r="Q225" s="227"/>
      <c r="R225" s="228"/>
      <c r="S225" s="228"/>
      <c r="T225" s="228"/>
      <c r="U225" s="227"/>
    </row>
    <row r="226" spans="1:21" ht="20.100000000000001" customHeight="1">
      <c r="A226" s="233"/>
      <c r="B226" s="232" t="s">
        <v>995</v>
      </c>
      <c r="C226" s="233" t="s">
        <v>811</v>
      </c>
      <c r="D226" s="233">
        <v>3</v>
      </c>
      <c r="E226" s="233">
        <v>40</v>
      </c>
      <c r="F226" s="233">
        <v>3500</v>
      </c>
      <c r="G226" s="233">
        <v>700</v>
      </c>
      <c r="H226" s="233" t="s">
        <v>908</v>
      </c>
      <c r="I226" s="233" t="s">
        <v>812</v>
      </c>
      <c r="J226" s="232" t="s">
        <v>994</v>
      </c>
      <c r="K226" s="227"/>
      <c r="L226" s="227"/>
      <c r="M226" s="227"/>
      <c r="N226" s="227"/>
      <c r="O226" s="227"/>
      <c r="P226" s="227"/>
      <c r="Q226" s="227"/>
      <c r="R226" s="228"/>
      <c r="S226" s="228"/>
      <c r="T226" s="228"/>
      <c r="U226" s="227"/>
    </row>
    <row r="227" spans="1:21" ht="20.100000000000001" customHeight="1">
      <c r="A227" s="233"/>
      <c r="B227" s="232" t="s">
        <v>903</v>
      </c>
      <c r="C227" s="233" t="s">
        <v>811</v>
      </c>
      <c r="D227" s="233">
        <v>3</v>
      </c>
      <c r="E227" s="233">
        <v>40</v>
      </c>
      <c r="F227" s="233">
        <v>3000</v>
      </c>
      <c r="G227" s="233">
        <v>700</v>
      </c>
      <c r="H227" s="233" t="s">
        <v>812</v>
      </c>
      <c r="I227" s="233" t="s">
        <v>812</v>
      </c>
      <c r="J227" s="232" t="s">
        <v>994</v>
      </c>
      <c r="K227" s="227"/>
      <c r="L227" s="227"/>
      <c r="M227" s="227"/>
      <c r="N227" s="227"/>
      <c r="O227" s="227"/>
      <c r="P227" s="227"/>
      <c r="Q227" s="227"/>
      <c r="R227" s="228"/>
      <c r="S227" s="228"/>
      <c r="T227" s="228"/>
      <c r="U227" s="227"/>
    </row>
    <row r="228" spans="1:21" ht="20.100000000000001" customHeight="1">
      <c r="A228" s="233"/>
      <c r="B228" s="237" t="s">
        <v>904</v>
      </c>
      <c r="C228" s="233" t="s">
        <v>811</v>
      </c>
      <c r="D228" s="233">
        <v>3</v>
      </c>
      <c r="E228" s="233">
        <v>100</v>
      </c>
      <c r="F228" s="233">
        <v>3000</v>
      </c>
      <c r="G228" s="233">
        <v>700</v>
      </c>
      <c r="H228" s="233" t="s">
        <v>812</v>
      </c>
      <c r="I228" s="233" t="s">
        <v>812</v>
      </c>
      <c r="J228" s="232" t="s">
        <v>996</v>
      </c>
      <c r="K228" s="227"/>
      <c r="L228" s="227"/>
      <c r="M228" s="227"/>
      <c r="N228" s="227"/>
      <c r="O228" s="227"/>
      <c r="P228" s="227"/>
      <c r="Q228" s="227"/>
      <c r="R228" s="228"/>
      <c r="S228" s="228"/>
      <c r="T228" s="228"/>
      <c r="U228" s="227"/>
    </row>
    <row r="229" spans="1:21" ht="20.100000000000001" customHeight="1">
      <c r="A229" s="233"/>
      <c r="B229" s="232" t="s">
        <v>810</v>
      </c>
      <c r="C229" s="233" t="s">
        <v>811</v>
      </c>
      <c r="D229" s="233">
        <v>3</v>
      </c>
      <c r="E229" s="233">
        <v>60</v>
      </c>
      <c r="F229" s="233">
        <v>3000</v>
      </c>
      <c r="G229" s="233">
        <v>700</v>
      </c>
      <c r="H229" s="233" t="s">
        <v>812</v>
      </c>
      <c r="I229" s="233" t="s">
        <v>812</v>
      </c>
      <c r="J229" s="232" t="s">
        <v>994</v>
      </c>
      <c r="K229" s="227"/>
      <c r="L229" s="227"/>
      <c r="M229" s="227"/>
      <c r="N229" s="227"/>
      <c r="O229" s="227"/>
      <c r="P229" s="227"/>
      <c r="Q229" s="227"/>
      <c r="R229" s="228"/>
      <c r="S229" s="228"/>
      <c r="T229" s="228"/>
      <c r="U229" s="227"/>
    </row>
    <row r="230" spans="1:21" ht="20.100000000000001" customHeight="1">
      <c r="A230" s="233"/>
      <c r="B230" s="232" t="s">
        <v>814</v>
      </c>
      <c r="C230" s="233" t="s">
        <v>811</v>
      </c>
      <c r="D230" s="233">
        <v>3</v>
      </c>
      <c r="E230" s="233">
        <v>60</v>
      </c>
      <c r="F230" s="233">
        <v>3000</v>
      </c>
      <c r="G230" s="233">
        <v>700</v>
      </c>
      <c r="H230" s="233" t="s">
        <v>812</v>
      </c>
      <c r="I230" s="233" t="s">
        <v>812</v>
      </c>
      <c r="J230" s="232" t="s">
        <v>994</v>
      </c>
      <c r="K230" s="227"/>
      <c r="L230" s="227"/>
      <c r="M230" s="227"/>
      <c r="N230" s="227"/>
      <c r="O230" s="227"/>
      <c r="P230" s="227"/>
      <c r="Q230" s="227"/>
      <c r="R230" s="228"/>
      <c r="S230" s="228"/>
      <c r="T230" s="228"/>
      <c r="U230" s="227"/>
    </row>
    <row r="231" spans="1:21" ht="20.100000000000001" customHeight="1">
      <c r="A231" s="233"/>
      <c r="B231" s="232" t="s">
        <v>816</v>
      </c>
      <c r="C231" s="233" t="s">
        <v>811</v>
      </c>
      <c r="D231" s="233">
        <v>3</v>
      </c>
      <c r="E231" s="233">
        <v>30</v>
      </c>
      <c r="F231" s="233">
        <v>3000</v>
      </c>
      <c r="G231" s="233">
        <v>700</v>
      </c>
      <c r="H231" s="233" t="s">
        <v>812</v>
      </c>
      <c r="I231" s="233" t="s">
        <v>812</v>
      </c>
      <c r="J231" s="232" t="s">
        <v>994</v>
      </c>
      <c r="K231" s="227"/>
      <c r="L231" s="227"/>
      <c r="M231" s="227"/>
      <c r="N231" s="227"/>
      <c r="O231" s="227"/>
      <c r="P231" s="227"/>
      <c r="Q231" s="227"/>
      <c r="R231" s="228"/>
      <c r="S231" s="228"/>
      <c r="T231" s="228"/>
      <c r="U231" s="227"/>
    </row>
    <row r="232" spans="1:21" ht="20.100000000000001" customHeight="1">
      <c r="A232" s="233"/>
      <c r="B232" s="232" t="s">
        <v>887</v>
      </c>
      <c r="C232" s="233" t="s">
        <v>811</v>
      </c>
      <c r="D232" s="233">
        <v>3</v>
      </c>
      <c r="E232" s="233">
        <v>80</v>
      </c>
      <c r="F232" s="233">
        <v>3000</v>
      </c>
      <c r="G232" s="233">
        <v>700</v>
      </c>
      <c r="H232" s="233" t="s">
        <v>812</v>
      </c>
      <c r="I232" s="233" t="s">
        <v>812</v>
      </c>
      <c r="J232" s="232" t="s">
        <v>994</v>
      </c>
      <c r="K232" s="227"/>
      <c r="L232" s="227"/>
      <c r="M232" s="227"/>
      <c r="N232" s="227"/>
      <c r="O232" s="227"/>
      <c r="P232" s="227"/>
      <c r="Q232" s="227"/>
      <c r="R232" s="228"/>
      <c r="S232" s="228"/>
      <c r="T232" s="228"/>
      <c r="U232" s="227"/>
    </row>
    <row r="233" spans="1:21" ht="20.100000000000001" customHeight="1">
      <c r="A233" s="233"/>
      <c r="B233" s="232" t="s">
        <v>836</v>
      </c>
      <c r="C233" s="233" t="s">
        <v>811</v>
      </c>
      <c r="D233" s="233">
        <v>3</v>
      </c>
      <c r="E233" s="233">
        <v>60</v>
      </c>
      <c r="F233" s="233">
        <v>3000</v>
      </c>
      <c r="G233" s="233">
        <v>700</v>
      </c>
      <c r="H233" s="233" t="s">
        <v>812</v>
      </c>
      <c r="I233" s="233" t="s">
        <v>812</v>
      </c>
      <c r="J233" s="232" t="s">
        <v>994</v>
      </c>
      <c r="K233" s="227"/>
      <c r="L233" s="227"/>
      <c r="M233" s="227"/>
      <c r="N233" s="227"/>
      <c r="O233" s="227"/>
      <c r="P233" s="227"/>
      <c r="Q233" s="227"/>
      <c r="R233" s="228"/>
      <c r="S233" s="228"/>
      <c r="T233" s="228"/>
      <c r="U233" s="227"/>
    </row>
    <row r="234" spans="1:21" ht="20.100000000000001" customHeight="1">
      <c r="A234" s="233"/>
      <c r="B234" s="232" t="s">
        <v>828</v>
      </c>
      <c r="C234" s="233" t="s">
        <v>811</v>
      </c>
      <c r="D234" s="233">
        <v>3</v>
      </c>
      <c r="E234" s="233">
        <v>60</v>
      </c>
      <c r="F234" s="233">
        <v>3000</v>
      </c>
      <c r="G234" s="233">
        <v>700</v>
      </c>
      <c r="H234" s="233" t="s">
        <v>812</v>
      </c>
      <c r="I234" s="233" t="s">
        <v>812</v>
      </c>
      <c r="J234" s="232" t="s">
        <v>994</v>
      </c>
      <c r="K234" s="227"/>
      <c r="L234" s="227"/>
      <c r="M234" s="227"/>
      <c r="N234" s="227"/>
      <c r="O234" s="227"/>
      <c r="P234" s="227"/>
      <c r="Q234" s="227"/>
      <c r="R234" s="228"/>
      <c r="S234" s="228"/>
      <c r="T234" s="228"/>
      <c r="U234" s="227"/>
    </row>
    <row r="235" spans="1:21" ht="20.100000000000001" customHeight="1">
      <c r="A235" s="233"/>
      <c r="B235" s="232" t="s">
        <v>906</v>
      </c>
      <c r="C235" s="233" t="s">
        <v>811</v>
      </c>
      <c r="D235" s="233">
        <v>3</v>
      </c>
      <c r="E235" s="233">
        <v>60</v>
      </c>
      <c r="F235" s="233">
        <v>3500</v>
      </c>
      <c r="G235" s="233">
        <v>700</v>
      </c>
      <c r="H235" s="233" t="s">
        <v>908</v>
      </c>
      <c r="I235" s="233" t="s">
        <v>812</v>
      </c>
      <c r="J235" s="232" t="s">
        <v>994</v>
      </c>
      <c r="K235" s="227"/>
      <c r="L235" s="227"/>
      <c r="M235" s="227"/>
      <c r="N235" s="227"/>
      <c r="O235" s="227"/>
      <c r="P235" s="227"/>
      <c r="Q235" s="227"/>
      <c r="R235" s="228"/>
      <c r="S235" s="228"/>
      <c r="T235" s="228"/>
      <c r="U235" s="227"/>
    </row>
    <row r="236" spans="1:21" ht="20.100000000000001" customHeight="1">
      <c r="A236" s="233"/>
      <c r="B236" s="232" t="s">
        <v>839</v>
      </c>
      <c r="C236" s="233" t="s">
        <v>811</v>
      </c>
      <c r="D236" s="233">
        <v>3</v>
      </c>
      <c r="E236" s="234">
        <v>100</v>
      </c>
      <c r="F236" s="233">
        <v>3200</v>
      </c>
      <c r="G236" s="233">
        <v>700</v>
      </c>
      <c r="H236" s="233" t="s">
        <v>908</v>
      </c>
      <c r="I236" s="233" t="s">
        <v>812</v>
      </c>
      <c r="J236" s="232" t="s">
        <v>994</v>
      </c>
      <c r="K236" s="227"/>
      <c r="L236" s="227"/>
      <c r="M236" s="227"/>
      <c r="N236" s="227"/>
      <c r="O236" s="227"/>
      <c r="P236" s="227"/>
      <c r="Q236" s="227"/>
      <c r="R236" s="228"/>
      <c r="S236" s="228"/>
      <c r="T236" s="228"/>
      <c r="U236" s="227"/>
    </row>
    <row r="237" spans="1:21" ht="20.100000000000001" customHeight="1">
      <c r="A237" s="233">
        <v>4</v>
      </c>
      <c r="B237" s="231" t="s">
        <v>997</v>
      </c>
      <c r="C237" s="229"/>
      <c r="D237" s="229"/>
      <c r="E237" s="230">
        <v>213</v>
      </c>
      <c r="F237" s="229"/>
      <c r="G237" s="229"/>
      <c r="H237" s="229"/>
      <c r="I237" s="229"/>
      <c r="J237" s="231"/>
      <c r="K237" s="227"/>
      <c r="L237" s="227"/>
      <c r="M237" s="227"/>
      <c r="N237" s="227"/>
      <c r="O237" s="227"/>
      <c r="P237" s="227"/>
      <c r="Q237" s="227"/>
      <c r="R237" s="228"/>
      <c r="S237" s="228"/>
      <c r="T237" s="228"/>
      <c r="U237" s="227"/>
    </row>
    <row r="238" spans="1:21" ht="20.100000000000001" customHeight="1">
      <c r="A238" s="233"/>
      <c r="B238" s="232" t="s">
        <v>973</v>
      </c>
      <c r="C238" s="233" t="s">
        <v>811</v>
      </c>
      <c r="D238" s="233">
        <v>4</v>
      </c>
      <c r="E238" s="234">
        <v>213</v>
      </c>
      <c r="F238" s="233">
        <v>3600</v>
      </c>
      <c r="G238" s="233">
        <v>800</v>
      </c>
      <c r="H238" s="233" t="s">
        <v>812</v>
      </c>
      <c r="I238" s="233" t="s">
        <v>812</v>
      </c>
      <c r="J238" s="232"/>
      <c r="K238" s="227"/>
      <c r="L238" s="227"/>
      <c r="M238" s="227"/>
      <c r="N238" s="227"/>
      <c r="O238" s="227"/>
      <c r="P238" s="227"/>
      <c r="Q238" s="227"/>
      <c r="R238" s="228"/>
      <c r="S238" s="228"/>
      <c r="T238" s="228"/>
      <c r="U238" s="227"/>
    </row>
    <row r="239" spans="1:21" ht="20.100000000000001" customHeight="1">
      <c r="A239" s="233">
        <v>5</v>
      </c>
      <c r="B239" s="231" t="s">
        <v>998</v>
      </c>
      <c r="C239" s="239"/>
      <c r="D239" s="239"/>
      <c r="E239" s="230">
        <v>200</v>
      </c>
      <c r="F239" s="239"/>
      <c r="G239" s="239"/>
      <c r="H239" s="239"/>
      <c r="I239" s="239"/>
      <c r="J239" s="232"/>
      <c r="K239" s="227"/>
      <c r="L239" s="227"/>
      <c r="M239" s="227"/>
      <c r="N239" s="227"/>
      <c r="O239" s="227"/>
      <c r="P239" s="227"/>
      <c r="Q239" s="227"/>
      <c r="R239" s="228"/>
      <c r="S239" s="228"/>
      <c r="T239" s="228"/>
      <c r="U239" s="227"/>
    </row>
    <row r="240" spans="1:21" ht="20.100000000000001" customHeight="1">
      <c r="A240" s="233"/>
      <c r="B240" s="232" t="s">
        <v>999</v>
      </c>
      <c r="C240" s="233" t="s">
        <v>811</v>
      </c>
      <c r="D240" s="233">
        <v>3</v>
      </c>
      <c r="E240" s="234">
        <v>200</v>
      </c>
      <c r="F240" s="233">
        <v>3200</v>
      </c>
      <c r="G240" s="233"/>
      <c r="H240" s="233" t="s">
        <v>908</v>
      </c>
      <c r="I240" s="233" t="s">
        <v>908</v>
      </c>
      <c r="J240" s="237" t="s">
        <v>1000</v>
      </c>
      <c r="K240" s="227"/>
      <c r="L240" s="227"/>
      <c r="M240" s="227"/>
      <c r="N240" s="227"/>
      <c r="O240" s="227"/>
      <c r="P240" s="227"/>
      <c r="Q240" s="227"/>
      <c r="R240" s="228"/>
      <c r="S240" s="228"/>
      <c r="T240" s="228"/>
      <c r="U240" s="227"/>
    </row>
    <row r="241" spans="1:21" ht="20.100000000000001" customHeight="1">
      <c r="A241" s="435" t="s">
        <v>1001</v>
      </c>
      <c r="B241" s="435"/>
      <c r="C241" s="239"/>
      <c r="D241" s="239"/>
      <c r="E241" s="230">
        <f>E242+E255+E262+E272+E274+E277+E283+E297+E299</f>
        <v>3153</v>
      </c>
      <c r="F241" s="239"/>
      <c r="G241" s="239"/>
      <c r="H241" s="239"/>
      <c r="I241" s="239"/>
      <c r="J241" s="237"/>
      <c r="K241" s="241"/>
      <c r="L241" s="227"/>
      <c r="M241" s="227"/>
      <c r="N241" s="227"/>
      <c r="O241" s="227"/>
      <c r="P241" s="227"/>
      <c r="Q241" s="227"/>
      <c r="R241" s="228"/>
      <c r="S241" s="228"/>
      <c r="T241" s="228"/>
      <c r="U241" s="227"/>
    </row>
    <row r="242" spans="1:21" ht="20.100000000000001" customHeight="1">
      <c r="A242" s="242">
        <v>1</v>
      </c>
      <c r="B242" s="231" t="s">
        <v>1002</v>
      </c>
      <c r="C242" s="229"/>
      <c r="D242" s="229"/>
      <c r="E242" s="230">
        <v>305</v>
      </c>
      <c r="F242" s="229"/>
      <c r="G242" s="229"/>
      <c r="H242" s="229"/>
      <c r="I242" s="229"/>
      <c r="J242" s="231"/>
      <c r="K242" s="241"/>
      <c r="L242" s="227"/>
      <c r="M242" s="227"/>
      <c r="N242" s="227"/>
      <c r="O242" s="227"/>
      <c r="P242" s="227"/>
      <c r="Q242" s="227"/>
      <c r="R242" s="228"/>
      <c r="S242" s="228"/>
      <c r="T242" s="228"/>
      <c r="U242" s="227"/>
    </row>
    <row r="243" spans="1:21" ht="20.100000000000001" customHeight="1">
      <c r="A243" s="242"/>
      <c r="B243" s="232" t="s">
        <v>817</v>
      </c>
      <c r="C243" s="233" t="s">
        <v>811</v>
      </c>
      <c r="D243" s="233">
        <v>3</v>
      </c>
      <c r="E243" s="233">
        <v>60</v>
      </c>
      <c r="F243" s="233">
        <v>2800</v>
      </c>
      <c r="G243" s="233">
        <v>400</v>
      </c>
      <c r="H243" s="233" t="s">
        <v>812</v>
      </c>
      <c r="I243" s="233" t="s">
        <v>812</v>
      </c>
      <c r="J243" s="232" t="s">
        <v>1003</v>
      </c>
      <c r="K243" s="241"/>
      <c r="L243" s="227"/>
      <c r="M243" s="227"/>
      <c r="N243" s="227"/>
      <c r="O243" s="227"/>
      <c r="P243" s="227"/>
      <c r="Q243" s="227"/>
      <c r="R243" s="228"/>
      <c r="S243" s="228"/>
      <c r="T243" s="228"/>
      <c r="U243" s="227"/>
    </row>
    <row r="244" spans="1:21" ht="20.100000000000001" customHeight="1">
      <c r="A244" s="242"/>
      <c r="B244" s="232" t="s">
        <v>814</v>
      </c>
      <c r="C244" s="233" t="s">
        <v>811</v>
      </c>
      <c r="D244" s="233">
        <v>3</v>
      </c>
      <c r="E244" s="233">
        <v>30</v>
      </c>
      <c r="F244" s="233">
        <v>2800</v>
      </c>
      <c r="G244" s="233">
        <v>400</v>
      </c>
      <c r="H244" s="233" t="s">
        <v>812</v>
      </c>
      <c r="I244" s="233" t="s">
        <v>812</v>
      </c>
      <c r="J244" s="232" t="s">
        <v>1003</v>
      </c>
      <c r="K244" s="241"/>
      <c r="L244" s="227"/>
      <c r="M244" s="227"/>
      <c r="N244" s="227"/>
      <c r="O244" s="227"/>
      <c r="P244" s="227"/>
      <c r="Q244" s="227"/>
      <c r="R244" s="228"/>
      <c r="S244" s="228"/>
      <c r="T244" s="228"/>
      <c r="U244" s="227"/>
    </row>
    <row r="245" spans="1:21" ht="20.100000000000001" customHeight="1">
      <c r="A245" s="242"/>
      <c r="B245" s="232" t="s">
        <v>967</v>
      </c>
      <c r="C245" s="233" t="s">
        <v>811</v>
      </c>
      <c r="D245" s="233">
        <v>3</v>
      </c>
      <c r="E245" s="233">
        <v>15</v>
      </c>
      <c r="F245" s="233">
        <v>2800</v>
      </c>
      <c r="G245" s="233">
        <v>400</v>
      </c>
      <c r="H245" s="233" t="s">
        <v>812</v>
      </c>
      <c r="I245" s="233" t="s">
        <v>812</v>
      </c>
      <c r="J245" s="232" t="s">
        <v>1003</v>
      </c>
      <c r="K245" s="241"/>
      <c r="L245" s="227"/>
      <c r="M245" s="227"/>
      <c r="N245" s="227"/>
      <c r="O245" s="227"/>
      <c r="P245" s="227"/>
      <c r="Q245" s="227"/>
      <c r="R245" s="228"/>
      <c r="S245" s="228"/>
      <c r="T245" s="228"/>
      <c r="U245" s="227"/>
    </row>
    <row r="246" spans="1:21" ht="20.100000000000001" customHeight="1">
      <c r="A246" s="242"/>
      <c r="B246" s="237" t="s">
        <v>1004</v>
      </c>
      <c r="C246" s="233" t="s">
        <v>811</v>
      </c>
      <c r="D246" s="233">
        <v>3</v>
      </c>
      <c r="E246" s="233">
        <v>30</v>
      </c>
      <c r="F246" s="233">
        <v>3000</v>
      </c>
      <c r="G246" s="233">
        <v>400</v>
      </c>
      <c r="H246" s="233" t="s">
        <v>812</v>
      </c>
      <c r="I246" s="233" t="s">
        <v>812</v>
      </c>
      <c r="J246" s="232" t="s">
        <v>1003</v>
      </c>
      <c r="K246" s="241"/>
      <c r="L246" s="227"/>
      <c r="M246" s="227"/>
      <c r="N246" s="227"/>
      <c r="O246" s="227"/>
      <c r="P246" s="227"/>
      <c r="Q246" s="227"/>
      <c r="R246" s="228"/>
      <c r="S246" s="228"/>
      <c r="T246" s="228"/>
      <c r="U246" s="227"/>
    </row>
    <row r="247" spans="1:21" ht="20.100000000000001" customHeight="1">
      <c r="A247" s="242"/>
      <c r="B247" s="232" t="s">
        <v>959</v>
      </c>
      <c r="C247" s="233" t="s">
        <v>811</v>
      </c>
      <c r="D247" s="233">
        <v>3</v>
      </c>
      <c r="E247" s="233">
        <v>30</v>
      </c>
      <c r="F247" s="233">
        <v>2600</v>
      </c>
      <c r="G247" s="233">
        <v>400</v>
      </c>
      <c r="H247" s="233" t="s">
        <v>812</v>
      </c>
      <c r="I247" s="233" t="s">
        <v>812</v>
      </c>
      <c r="J247" s="232" t="s">
        <v>1003</v>
      </c>
      <c r="K247" s="241"/>
      <c r="L247" s="227"/>
      <c r="M247" s="227"/>
      <c r="N247" s="227"/>
      <c r="O247" s="227"/>
      <c r="P247" s="227"/>
      <c r="Q247" s="227"/>
      <c r="R247" s="228"/>
      <c r="S247" s="228"/>
      <c r="T247" s="228"/>
      <c r="U247" s="227"/>
    </row>
    <row r="248" spans="1:21" ht="20.100000000000001" customHeight="1">
      <c r="A248" s="242"/>
      <c r="B248" s="232" t="s">
        <v>848</v>
      </c>
      <c r="C248" s="233" t="s">
        <v>811</v>
      </c>
      <c r="D248" s="233">
        <v>3</v>
      </c>
      <c r="E248" s="233">
        <v>20</v>
      </c>
      <c r="F248" s="233">
        <v>2600</v>
      </c>
      <c r="G248" s="233">
        <v>400</v>
      </c>
      <c r="H248" s="233" t="s">
        <v>812</v>
      </c>
      <c r="I248" s="233" t="s">
        <v>812</v>
      </c>
      <c r="J248" s="232" t="s">
        <v>1003</v>
      </c>
      <c r="K248" s="241"/>
      <c r="L248" s="227"/>
      <c r="M248" s="227"/>
      <c r="N248" s="227"/>
      <c r="O248" s="227"/>
      <c r="P248" s="227"/>
      <c r="Q248" s="227"/>
      <c r="R248" s="228"/>
      <c r="S248" s="228"/>
      <c r="T248" s="228"/>
      <c r="U248" s="227"/>
    </row>
    <row r="249" spans="1:21" ht="20.100000000000001" customHeight="1">
      <c r="A249" s="242"/>
      <c r="B249" s="232" t="s">
        <v>829</v>
      </c>
      <c r="C249" s="233" t="s">
        <v>811</v>
      </c>
      <c r="D249" s="233">
        <v>3</v>
      </c>
      <c r="E249" s="233">
        <v>30</v>
      </c>
      <c r="F249" s="233">
        <v>2600</v>
      </c>
      <c r="G249" s="233">
        <v>400</v>
      </c>
      <c r="H249" s="233" t="s">
        <v>812</v>
      </c>
      <c r="I249" s="233" t="s">
        <v>812</v>
      </c>
      <c r="J249" s="232" t="s">
        <v>1003</v>
      </c>
      <c r="K249" s="241"/>
      <c r="L249" s="227"/>
      <c r="M249" s="227"/>
      <c r="N249" s="227"/>
      <c r="O249" s="227"/>
      <c r="P249" s="227"/>
      <c r="Q249" s="227"/>
      <c r="R249" s="228"/>
      <c r="S249" s="228"/>
      <c r="T249" s="228"/>
      <c r="U249" s="227"/>
    </row>
    <row r="250" spans="1:21" ht="20.100000000000001" customHeight="1">
      <c r="A250" s="242"/>
      <c r="B250" s="232" t="s">
        <v>1005</v>
      </c>
      <c r="C250" s="233" t="s">
        <v>811</v>
      </c>
      <c r="D250" s="233">
        <v>3</v>
      </c>
      <c r="E250" s="233">
        <v>15</v>
      </c>
      <c r="F250" s="233">
        <v>2800</v>
      </c>
      <c r="G250" s="233">
        <v>400</v>
      </c>
      <c r="H250" s="233" t="s">
        <v>812</v>
      </c>
      <c r="I250" s="233" t="s">
        <v>812</v>
      </c>
      <c r="J250" s="232" t="s">
        <v>1003</v>
      </c>
      <c r="K250" s="241"/>
      <c r="L250" s="227"/>
      <c r="M250" s="227"/>
      <c r="N250" s="227"/>
      <c r="O250" s="227"/>
      <c r="P250" s="227"/>
      <c r="Q250" s="227"/>
      <c r="R250" s="228"/>
      <c r="S250" s="228"/>
      <c r="T250" s="228"/>
      <c r="U250" s="227"/>
    </row>
    <row r="251" spans="1:21" ht="20.100000000000001" customHeight="1">
      <c r="A251" s="242"/>
      <c r="B251" s="237" t="s">
        <v>1006</v>
      </c>
      <c r="C251" s="233" t="s">
        <v>811</v>
      </c>
      <c r="D251" s="233">
        <v>3</v>
      </c>
      <c r="E251" s="233">
        <v>15</v>
      </c>
      <c r="F251" s="233">
        <v>2800</v>
      </c>
      <c r="G251" s="233">
        <v>400</v>
      </c>
      <c r="H251" s="233" t="s">
        <v>812</v>
      </c>
      <c r="I251" s="233" t="s">
        <v>812</v>
      </c>
      <c r="J251" s="232" t="s">
        <v>1003</v>
      </c>
      <c r="K251" s="241"/>
      <c r="L251" s="227"/>
      <c r="M251" s="227"/>
      <c r="N251" s="227"/>
      <c r="O251" s="227"/>
      <c r="P251" s="227"/>
      <c r="Q251" s="227"/>
      <c r="R251" s="228"/>
      <c r="S251" s="228"/>
      <c r="T251" s="228"/>
      <c r="U251" s="227"/>
    </row>
    <row r="252" spans="1:21" ht="20.100000000000001" customHeight="1">
      <c r="A252" s="242"/>
      <c r="B252" s="237" t="s">
        <v>1007</v>
      </c>
      <c r="C252" s="233" t="s">
        <v>811</v>
      </c>
      <c r="D252" s="233">
        <v>3</v>
      </c>
      <c r="E252" s="233">
        <v>20</v>
      </c>
      <c r="F252" s="233">
        <v>2800</v>
      </c>
      <c r="G252" s="233">
        <v>400</v>
      </c>
      <c r="H252" s="233" t="s">
        <v>812</v>
      </c>
      <c r="I252" s="233" t="s">
        <v>812</v>
      </c>
      <c r="J252" s="232" t="s">
        <v>1003</v>
      </c>
      <c r="K252" s="241"/>
      <c r="L252" s="227"/>
      <c r="M252" s="227"/>
      <c r="N252" s="227"/>
      <c r="O252" s="227"/>
      <c r="P252" s="227"/>
      <c r="Q252" s="227"/>
      <c r="R252" s="228"/>
      <c r="S252" s="228"/>
      <c r="T252" s="228"/>
      <c r="U252" s="227"/>
    </row>
    <row r="253" spans="1:21" ht="20.100000000000001" customHeight="1">
      <c r="A253" s="242"/>
      <c r="B253" s="237" t="s">
        <v>834</v>
      </c>
      <c r="C253" s="233" t="s">
        <v>811</v>
      </c>
      <c r="D253" s="233">
        <v>3</v>
      </c>
      <c r="E253" s="233">
        <v>20</v>
      </c>
      <c r="F253" s="233">
        <v>2800</v>
      </c>
      <c r="G253" s="233">
        <v>400</v>
      </c>
      <c r="H253" s="233" t="s">
        <v>812</v>
      </c>
      <c r="I253" s="233" t="s">
        <v>812</v>
      </c>
      <c r="J253" s="232" t="s">
        <v>1003</v>
      </c>
      <c r="K253" s="227"/>
      <c r="L253" s="227"/>
      <c r="M253" s="227"/>
      <c r="N253" s="227"/>
      <c r="O253" s="227"/>
      <c r="P253" s="227"/>
      <c r="Q253" s="227"/>
      <c r="R253" s="228"/>
      <c r="S253" s="228"/>
      <c r="T253" s="228"/>
      <c r="U253" s="227"/>
    </row>
    <row r="254" spans="1:21" ht="20.100000000000001" customHeight="1">
      <c r="A254" s="242"/>
      <c r="B254" s="237" t="s">
        <v>925</v>
      </c>
      <c r="C254" s="233" t="s">
        <v>811</v>
      </c>
      <c r="D254" s="233">
        <v>3</v>
      </c>
      <c r="E254" s="233">
        <v>20</v>
      </c>
      <c r="F254" s="233">
        <v>4800</v>
      </c>
      <c r="G254" s="233">
        <v>400</v>
      </c>
      <c r="H254" s="233" t="s">
        <v>812</v>
      </c>
      <c r="I254" s="233" t="s">
        <v>812</v>
      </c>
      <c r="J254" s="232" t="s">
        <v>1003</v>
      </c>
      <c r="K254" s="227"/>
      <c r="L254" s="227"/>
      <c r="M254" s="227"/>
      <c r="N254" s="227"/>
      <c r="O254" s="227"/>
      <c r="P254" s="227"/>
      <c r="Q254" s="227"/>
      <c r="R254" s="228"/>
      <c r="S254" s="228"/>
      <c r="T254" s="228"/>
      <c r="U254" s="227"/>
    </row>
    <row r="255" spans="1:21" ht="20.100000000000001" customHeight="1">
      <c r="A255" s="229">
        <v>2</v>
      </c>
      <c r="B255" s="231" t="s">
        <v>1008</v>
      </c>
      <c r="C255" s="229"/>
      <c r="D255" s="229"/>
      <c r="E255" s="230">
        <v>700</v>
      </c>
      <c r="F255" s="229"/>
      <c r="G255" s="229"/>
      <c r="H255" s="229"/>
      <c r="I255" s="229"/>
      <c r="J255" s="231"/>
      <c r="K255" s="227"/>
      <c r="L255" s="227"/>
      <c r="M255" s="227"/>
      <c r="N255" s="227"/>
      <c r="O255" s="227"/>
      <c r="P255" s="227"/>
      <c r="Q255" s="227"/>
      <c r="R255" s="228"/>
      <c r="S255" s="228"/>
      <c r="T255" s="228"/>
      <c r="U255" s="227"/>
    </row>
    <row r="256" spans="1:21" ht="20.100000000000001" customHeight="1">
      <c r="A256" s="229"/>
      <c r="B256" s="232" t="s">
        <v>848</v>
      </c>
      <c r="C256" s="233" t="s">
        <v>811</v>
      </c>
      <c r="D256" s="233">
        <v>3</v>
      </c>
      <c r="E256" s="233">
        <v>190</v>
      </c>
      <c r="F256" s="233">
        <v>2300</v>
      </c>
      <c r="G256" s="233">
        <v>800</v>
      </c>
      <c r="H256" s="233" t="s">
        <v>812</v>
      </c>
      <c r="I256" s="233" t="s">
        <v>812</v>
      </c>
      <c r="J256" s="436" t="s">
        <v>1009</v>
      </c>
      <c r="K256" s="227"/>
      <c r="L256" s="227"/>
      <c r="M256" s="227"/>
      <c r="N256" s="227"/>
      <c r="O256" s="227"/>
      <c r="P256" s="227"/>
      <c r="Q256" s="227"/>
      <c r="R256" s="228"/>
      <c r="S256" s="228"/>
      <c r="T256" s="228"/>
      <c r="U256" s="227"/>
    </row>
    <row r="257" spans="1:21" ht="20.100000000000001" customHeight="1">
      <c r="A257" s="229"/>
      <c r="B257" s="232" t="s">
        <v>814</v>
      </c>
      <c r="C257" s="233" t="s">
        <v>811</v>
      </c>
      <c r="D257" s="233">
        <v>3</v>
      </c>
      <c r="E257" s="233">
        <v>150</v>
      </c>
      <c r="F257" s="233">
        <v>2300</v>
      </c>
      <c r="G257" s="233">
        <v>800</v>
      </c>
      <c r="H257" s="233" t="s">
        <v>812</v>
      </c>
      <c r="I257" s="233" t="s">
        <v>812</v>
      </c>
      <c r="J257" s="437"/>
      <c r="K257" s="227"/>
      <c r="L257" s="227"/>
      <c r="M257" s="227"/>
      <c r="N257" s="227"/>
      <c r="O257" s="227"/>
      <c r="P257" s="227"/>
      <c r="Q257" s="227"/>
      <c r="R257" s="228"/>
      <c r="S257" s="228"/>
      <c r="T257" s="228"/>
      <c r="U257" s="227"/>
    </row>
    <row r="258" spans="1:21" ht="20.100000000000001" customHeight="1">
      <c r="A258" s="229"/>
      <c r="B258" s="232" t="s">
        <v>887</v>
      </c>
      <c r="C258" s="233" t="s">
        <v>811</v>
      </c>
      <c r="D258" s="233">
        <v>3</v>
      </c>
      <c r="E258" s="233">
        <v>220</v>
      </c>
      <c r="F258" s="233">
        <v>2300</v>
      </c>
      <c r="G258" s="233">
        <v>800</v>
      </c>
      <c r="H258" s="233" t="s">
        <v>812</v>
      </c>
      <c r="I258" s="233" t="s">
        <v>812</v>
      </c>
      <c r="J258" s="437"/>
      <c r="K258" s="227"/>
      <c r="L258" s="227"/>
      <c r="M258" s="227"/>
      <c r="N258" s="227"/>
      <c r="O258" s="227"/>
      <c r="P258" s="227"/>
      <c r="Q258" s="227"/>
      <c r="R258" s="228"/>
      <c r="S258" s="228"/>
      <c r="T258" s="228"/>
      <c r="U258" s="227"/>
    </row>
    <row r="259" spans="1:21" ht="20.100000000000001" customHeight="1">
      <c r="A259" s="229"/>
      <c r="B259" s="232" t="s">
        <v>817</v>
      </c>
      <c r="C259" s="233" t="s">
        <v>811</v>
      </c>
      <c r="D259" s="233">
        <v>3</v>
      </c>
      <c r="E259" s="233">
        <v>80</v>
      </c>
      <c r="F259" s="233">
        <v>2300</v>
      </c>
      <c r="G259" s="233">
        <v>800</v>
      </c>
      <c r="H259" s="233" t="s">
        <v>812</v>
      </c>
      <c r="I259" s="233" t="s">
        <v>812</v>
      </c>
      <c r="J259" s="437"/>
      <c r="K259" s="227"/>
      <c r="L259" s="227"/>
      <c r="M259" s="227"/>
      <c r="N259" s="227"/>
      <c r="O259" s="227"/>
      <c r="P259" s="227"/>
      <c r="Q259" s="227"/>
      <c r="R259" s="228"/>
      <c r="S259" s="228"/>
      <c r="T259" s="228"/>
      <c r="U259" s="227"/>
    </row>
    <row r="260" spans="1:21" ht="20.100000000000001" customHeight="1">
      <c r="A260" s="229"/>
      <c r="B260" s="232" t="s">
        <v>1010</v>
      </c>
      <c r="C260" s="233" t="s">
        <v>811</v>
      </c>
      <c r="D260" s="233">
        <v>3</v>
      </c>
      <c r="E260" s="233">
        <v>30</v>
      </c>
      <c r="F260" s="233">
        <v>2300</v>
      </c>
      <c r="G260" s="233">
        <v>800</v>
      </c>
      <c r="H260" s="233" t="s">
        <v>812</v>
      </c>
      <c r="I260" s="233" t="s">
        <v>812</v>
      </c>
      <c r="J260" s="437"/>
      <c r="K260" s="227"/>
      <c r="L260" s="227"/>
      <c r="M260" s="227"/>
      <c r="N260" s="227"/>
      <c r="O260" s="227"/>
      <c r="P260" s="227"/>
      <c r="Q260" s="227"/>
      <c r="R260" s="228"/>
      <c r="S260" s="228"/>
      <c r="T260" s="228"/>
      <c r="U260" s="227"/>
    </row>
    <row r="261" spans="1:21" ht="20.100000000000001" customHeight="1">
      <c r="A261" s="229"/>
      <c r="B261" s="232" t="s">
        <v>845</v>
      </c>
      <c r="C261" s="233" t="s">
        <v>811</v>
      </c>
      <c r="D261" s="233">
        <v>3</v>
      </c>
      <c r="E261" s="234">
        <v>30</v>
      </c>
      <c r="F261" s="233">
        <v>2300</v>
      </c>
      <c r="G261" s="233">
        <v>800</v>
      </c>
      <c r="H261" s="233" t="s">
        <v>812</v>
      </c>
      <c r="I261" s="233" t="s">
        <v>812</v>
      </c>
      <c r="J261" s="438"/>
      <c r="K261" s="227"/>
      <c r="L261" s="227"/>
      <c r="M261" s="227"/>
      <c r="N261" s="227"/>
      <c r="O261" s="227"/>
      <c r="P261" s="227"/>
      <c r="Q261" s="227"/>
      <c r="R261" s="228"/>
      <c r="S261" s="228"/>
      <c r="T261" s="228"/>
      <c r="U261" s="227"/>
    </row>
    <row r="262" spans="1:21" ht="20.100000000000001" customHeight="1">
      <c r="A262" s="229">
        <v>3</v>
      </c>
      <c r="B262" s="231" t="s">
        <v>1011</v>
      </c>
      <c r="C262" s="229"/>
      <c r="D262" s="229"/>
      <c r="E262" s="229">
        <v>468</v>
      </c>
      <c r="F262" s="229"/>
      <c r="G262" s="229"/>
      <c r="H262" s="229"/>
      <c r="I262" s="229"/>
      <c r="J262" s="231"/>
      <c r="K262" s="227"/>
      <c r="L262" s="227"/>
      <c r="M262" s="227"/>
      <c r="N262" s="227"/>
      <c r="O262" s="227"/>
      <c r="P262" s="227"/>
      <c r="Q262" s="227"/>
      <c r="R262" s="228"/>
      <c r="S262" s="228"/>
      <c r="T262" s="228"/>
      <c r="U262" s="227"/>
    </row>
    <row r="263" spans="1:21" ht="20.100000000000001" customHeight="1">
      <c r="A263" s="229"/>
      <c r="B263" s="232" t="s">
        <v>907</v>
      </c>
      <c r="C263" s="233" t="s">
        <v>811</v>
      </c>
      <c r="D263" s="233">
        <v>3</v>
      </c>
      <c r="E263" s="243">
        <v>45</v>
      </c>
      <c r="F263" s="233">
        <v>7800</v>
      </c>
      <c r="G263" s="233">
        <v>1200</v>
      </c>
      <c r="H263" s="233" t="s">
        <v>908</v>
      </c>
      <c r="I263" s="233" t="s">
        <v>908</v>
      </c>
      <c r="J263" s="232" t="s">
        <v>1000</v>
      </c>
      <c r="K263" s="227"/>
      <c r="L263" s="227"/>
      <c r="M263" s="227"/>
      <c r="N263" s="227"/>
      <c r="O263" s="227"/>
      <c r="P263" s="227"/>
      <c r="Q263" s="227"/>
      <c r="R263" s="228"/>
      <c r="S263" s="228"/>
      <c r="T263" s="228"/>
      <c r="U263" s="227"/>
    </row>
    <row r="264" spans="1:21" ht="20.100000000000001" customHeight="1">
      <c r="A264" s="229"/>
      <c r="B264" s="232" t="s">
        <v>444</v>
      </c>
      <c r="C264" s="233" t="s">
        <v>811</v>
      </c>
      <c r="D264" s="233">
        <v>3</v>
      </c>
      <c r="E264" s="243">
        <v>25</v>
      </c>
      <c r="F264" s="233">
        <v>7800</v>
      </c>
      <c r="G264" s="233">
        <v>1200</v>
      </c>
      <c r="H264" s="233" t="s">
        <v>908</v>
      </c>
      <c r="I264" s="233" t="s">
        <v>908</v>
      </c>
      <c r="J264" s="232" t="s">
        <v>1000</v>
      </c>
      <c r="K264" s="227"/>
      <c r="L264" s="227"/>
      <c r="M264" s="227"/>
      <c r="N264" s="227"/>
      <c r="O264" s="227"/>
      <c r="P264" s="227"/>
      <c r="Q264" s="227"/>
      <c r="R264" s="228"/>
      <c r="S264" s="228"/>
      <c r="T264" s="228"/>
      <c r="U264" s="227"/>
    </row>
    <row r="265" spans="1:21" ht="20.100000000000001" customHeight="1">
      <c r="A265" s="233"/>
      <c r="B265" s="232" t="s">
        <v>906</v>
      </c>
      <c r="C265" s="233" t="s">
        <v>811</v>
      </c>
      <c r="D265" s="233">
        <v>3</v>
      </c>
      <c r="E265" s="243">
        <v>120</v>
      </c>
      <c r="F265" s="233">
        <v>4300</v>
      </c>
      <c r="G265" s="233">
        <v>1200</v>
      </c>
      <c r="H265" s="233" t="s">
        <v>908</v>
      </c>
      <c r="I265" s="233" t="s">
        <v>908</v>
      </c>
      <c r="J265" s="244" t="s">
        <v>1012</v>
      </c>
      <c r="K265" s="227"/>
      <c r="L265" s="227"/>
      <c r="M265" s="227"/>
      <c r="N265" s="227"/>
      <c r="O265" s="227"/>
      <c r="P265" s="227"/>
      <c r="Q265" s="227"/>
      <c r="R265" s="228"/>
      <c r="S265" s="228"/>
      <c r="T265" s="228"/>
      <c r="U265" s="227"/>
    </row>
    <row r="266" spans="1:21" ht="20.100000000000001" customHeight="1">
      <c r="A266" s="233"/>
      <c r="B266" s="232" t="s">
        <v>849</v>
      </c>
      <c r="C266" s="233" t="s">
        <v>811</v>
      </c>
      <c r="D266" s="233">
        <v>3</v>
      </c>
      <c r="E266" s="243">
        <v>30</v>
      </c>
      <c r="F266" s="233">
        <v>7800</v>
      </c>
      <c r="G266" s="233">
        <v>1200</v>
      </c>
      <c r="H266" s="233" t="s">
        <v>908</v>
      </c>
      <c r="I266" s="233" t="s">
        <v>908</v>
      </c>
      <c r="J266" s="244" t="s">
        <v>1013</v>
      </c>
      <c r="K266" s="227"/>
      <c r="L266" s="227"/>
      <c r="M266" s="227"/>
      <c r="N266" s="227"/>
      <c r="O266" s="227"/>
      <c r="P266" s="227"/>
      <c r="Q266" s="227"/>
      <c r="R266" s="228"/>
      <c r="S266" s="228"/>
      <c r="T266" s="228"/>
      <c r="U266" s="227"/>
    </row>
    <row r="267" spans="1:21" ht="20.100000000000001" customHeight="1">
      <c r="A267" s="233"/>
      <c r="B267" s="237" t="s">
        <v>1014</v>
      </c>
      <c r="C267" s="233" t="s">
        <v>811</v>
      </c>
      <c r="D267" s="233">
        <v>3</v>
      </c>
      <c r="E267" s="243">
        <v>30</v>
      </c>
      <c r="F267" s="233">
        <v>7800</v>
      </c>
      <c r="G267" s="233">
        <v>1200</v>
      </c>
      <c r="H267" s="233" t="s">
        <v>908</v>
      </c>
      <c r="I267" s="233" t="s">
        <v>908</v>
      </c>
      <c r="J267" s="232" t="s">
        <v>1000</v>
      </c>
      <c r="K267" s="227"/>
      <c r="L267" s="227"/>
      <c r="M267" s="227"/>
      <c r="N267" s="227"/>
      <c r="O267" s="227"/>
      <c r="P267" s="227"/>
      <c r="Q267" s="227"/>
      <c r="R267" s="228"/>
      <c r="S267" s="228"/>
      <c r="T267" s="228"/>
      <c r="U267" s="227"/>
    </row>
    <row r="268" spans="1:21" ht="20.100000000000001" customHeight="1">
      <c r="A268" s="233"/>
      <c r="B268" s="237" t="s">
        <v>474</v>
      </c>
      <c r="C268" s="233" t="s">
        <v>811</v>
      </c>
      <c r="D268" s="233">
        <v>4</v>
      </c>
      <c r="E268" s="243">
        <v>8</v>
      </c>
      <c r="F268" s="233">
        <v>7800</v>
      </c>
      <c r="G268" s="233">
        <v>1200</v>
      </c>
      <c r="H268" s="233" t="s">
        <v>908</v>
      </c>
      <c r="I268" s="233" t="s">
        <v>908</v>
      </c>
      <c r="J268" s="232" t="s">
        <v>1000</v>
      </c>
      <c r="K268" s="227"/>
      <c r="L268" s="227"/>
      <c r="M268" s="227"/>
      <c r="N268" s="227"/>
      <c r="O268" s="227"/>
      <c r="P268" s="227"/>
      <c r="Q268" s="227"/>
      <c r="R268" s="228"/>
      <c r="S268" s="228"/>
      <c r="T268" s="228"/>
      <c r="U268" s="227"/>
    </row>
    <row r="269" spans="1:21" ht="20.100000000000001" customHeight="1">
      <c r="A269" s="233"/>
      <c r="B269" s="232" t="s">
        <v>907</v>
      </c>
      <c r="C269" s="233" t="s">
        <v>987</v>
      </c>
      <c r="D269" s="233">
        <v>6</v>
      </c>
      <c r="E269" s="243">
        <v>40</v>
      </c>
      <c r="F269" s="233">
        <v>7800</v>
      </c>
      <c r="G269" s="233">
        <v>1200</v>
      </c>
      <c r="H269" s="233" t="s">
        <v>908</v>
      </c>
      <c r="I269" s="233" t="s">
        <v>908</v>
      </c>
      <c r="J269" s="232" t="s">
        <v>1000</v>
      </c>
      <c r="K269" s="227"/>
      <c r="L269" s="227"/>
      <c r="M269" s="227"/>
      <c r="N269" s="227"/>
      <c r="O269" s="227"/>
      <c r="P269" s="227"/>
      <c r="Q269" s="227"/>
      <c r="R269" s="228"/>
      <c r="S269" s="228"/>
      <c r="T269" s="228"/>
      <c r="U269" s="227"/>
    </row>
    <row r="270" spans="1:21" ht="20.100000000000001" customHeight="1">
      <c r="A270" s="233"/>
      <c r="B270" s="232" t="s">
        <v>474</v>
      </c>
      <c r="C270" s="233" t="s">
        <v>987</v>
      </c>
      <c r="D270" s="233">
        <v>6</v>
      </c>
      <c r="E270" s="243">
        <v>85</v>
      </c>
      <c r="F270" s="233">
        <v>7800</v>
      </c>
      <c r="G270" s="233">
        <v>1200</v>
      </c>
      <c r="H270" s="233" t="s">
        <v>908</v>
      </c>
      <c r="I270" s="233" t="s">
        <v>908</v>
      </c>
      <c r="J270" s="232" t="s">
        <v>1000</v>
      </c>
      <c r="K270" s="227"/>
      <c r="L270" s="227"/>
      <c r="M270" s="227"/>
      <c r="N270" s="227"/>
      <c r="O270" s="227"/>
      <c r="P270" s="227"/>
      <c r="Q270" s="227"/>
      <c r="R270" s="228"/>
      <c r="S270" s="228"/>
      <c r="T270" s="228"/>
      <c r="U270" s="227"/>
    </row>
    <row r="271" spans="1:21" ht="20.100000000000001" customHeight="1">
      <c r="A271" s="233"/>
      <c r="B271" s="232" t="s">
        <v>1015</v>
      </c>
      <c r="C271" s="233" t="s">
        <v>987</v>
      </c>
      <c r="D271" s="233">
        <v>6</v>
      </c>
      <c r="E271" s="243">
        <v>85</v>
      </c>
      <c r="F271" s="233">
        <v>7800</v>
      </c>
      <c r="G271" s="233">
        <v>1200</v>
      </c>
      <c r="H271" s="233" t="s">
        <v>908</v>
      </c>
      <c r="I271" s="233" t="s">
        <v>908</v>
      </c>
      <c r="J271" s="232" t="s">
        <v>1000</v>
      </c>
      <c r="K271" s="227"/>
      <c r="L271" s="227"/>
      <c r="M271" s="227"/>
      <c r="N271" s="227"/>
      <c r="O271" s="227"/>
      <c r="P271" s="227"/>
      <c r="Q271" s="227"/>
      <c r="R271" s="228"/>
      <c r="S271" s="228"/>
      <c r="T271" s="228"/>
      <c r="U271" s="227"/>
    </row>
    <row r="272" spans="1:21" ht="20.100000000000001" customHeight="1">
      <c r="A272" s="229">
        <v>4</v>
      </c>
      <c r="B272" s="231" t="s">
        <v>1016</v>
      </c>
      <c r="C272" s="229"/>
      <c r="D272" s="229"/>
      <c r="E272" s="230">
        <v>40</v>
      </c>
      <c r="F272" s="229"/>
      <c r="G272" s="229"/>
      <c r="H272" s="229"/>
      <c r="I272" s="229"/>
      <c r="J272" s="231"/>
      <c r="K272" s="227"/>
      <c r="L272" s="227"/>
      <c r="M272" s="227"/>
      <c r="N272" s="227"/>
      <c r="O272" s="227"/>
      <c r="P272" s="227"/>
      <c r="Q272" s="227"/>
      <c r="R272" s="228"/>
      <c r="S272" s="228"/>
      <c r="T272" s="228"/>
      <c r="U272" s="227"/>
    </row>
    <row r="273" spans="1:21" ht="20.100000000000001" customHeight="1">
      <c r="A273" s="229"/>
      <c r="B273" s="232" t="s">
        <v>999</v>
      </c>
      <c r="C273" s="233" t="s">
        <v>811</v>
      </c>
      <c r="D273" s="233">
        <v>3</v>
      </c>
      <c r="E273" s="234">
        <v>40</v>
      </c>
      <c r="F273" s="233">
        <v>4800</v>
      </c>
      <c r="G273" s="233">
        <v>0</v>
      </c>
      <c r="H273" s="233" t="s">
        <v>908</v>
      </c>
      <c r="I273" s="233" t="s">
        <v>908</v>
      </c>
      <c r="J273" s="232" t="s">
        <v>1000</v>
      </c>
      <c r="K273" s="227"/>
      <c r="L273" s="227"/>
      <c r="M273" s="227"/>
      <c r="N273" s="227"/>
      <c r="O273" s="227"/>
      <c r="P273" s="227"/>
      <c r="Q273" s="227"/>
      <c r="R273" s="228"/>
      <c r="S273" s="228"/>
      <c r="T273" s="228"/>
      <c r="U273" s="227"/>
    </row>
    <row r="274" spans="1:21" ht="20.100000000000001" customHeight="1">
      <c r="A274" s="229">
        <v>5</v>
      </c>
      <c r="B274" s="231" t="s">
        <v>1017</v>
      </c>
      <c r="C274" s="229"/>
      <c r="D274" s="229"/>
      <c r="E274" s="230">
        <v>280</v>
      </c>
      <c r="F274" s="229"/>
      <c r="G274" s="229"/>
      <c r="H274" s="229"/>
      <c r="I274" s="229"/>
      <c r="J274" s="231"/>
      <c r="K274" s="227"/>
      <c r="L274" s="227"/>
      <c r="M274" s="227"/>
      <c r="N274" s="227"/>
      <c r="O274" s="227"/>
      <c r="P274" s="227"/>
      <c r="Q274" s="227"/>
      <c r="R274" s="228"/>
      <c r="S274" s="228"/>
      <c r="T274" s="228"/>
      <c r="U274" s="227"/>
    </row>
    <row r="275" spans="1:21" ht="20.100000000000001" customHeight="1">
      <c r="A275" s="229"/>
      <c r="B275" s="232" t="s">
        <v>474</v>
      </c>
      <c r="C275" s="233" t="s">
        <v>811</v>
      </c>
      <c r="D275" s="233">
        <v>4</v>
      </c>
      <c r="E275" s="234">
        <v>12</v>
      </c>
      <c r="F275" s="233">
        <v>8000</v>
      </c>
      <c r="G275" s="233">
        <v>800</v>
      </c>
      <c r="H275" s="233" t="s">
        <v>908</v>
      </c>
      <c r="I275" s="233" t="s">
        <v>908</v>
      </c>
      <c r="J275" s="232" t="s">
        <v>1000</v>
      </c>
      <c r="K275" s="227"/>
      <c r="L275" s="227"/>
      <c r="M275" s="227"/>
      <c r="N275" s="227"/>
      <c r="O275" s="227"/>
      <c r="P275" s="227"/>
      <c r="Q275" s="227"/>
      <c r="R275" s="228"/>
      <c r="S275" s="228"/>
      <c r="T275" s="228"/>
      <c r="U275" s="227"/>
    </row>
    <row r="276" spans="1:21" ht="20.100000000000001" customHeight="1">
      <c r="A276" s="229"/>
      <c r="B276" s="232" t="s">
        <v>474</v>
      </c>
      <c r="C276" s="233" t="s">
        <v>987</v>
      </c>
      <c r="D276" s="233">
        <v>6</v>
      </c>
      <c r="E276" s="234">
        <v>268</v>
      </c>
      <c r="F276" s="233">
        <v>8000</v>
      </c>
      <c r="G276" s="233">
        <v>800</v>
      </c>
      <c r="H276" s="233" t="s">
        <v>908</v>
      </c>
      <c r="I276" s="233" t="s">
        <v>908</v>
      </c>
      <c r="J276" s="232" t="s">
        <v>1000</v>
      </c>
      <c r="K276" s="227"/>
      <c r="L276" s="227"/>
      <c r="M276" s="227"/>
      <c r="N276" s="227"/>
      <c r="O276" s="227"/>
      <c r="P276" s="227"/>
      <c r="Q276" s="227"/>
      <c r="R276" s="228"/>
      <c r="S276" s="228"/>
      <c r="T276" s="228"/>
      <c r="U276" s="227"/>
    </row>
    <row r="277" spans="1:21" ht="20.100000000000001" customHeight="1">
      <c r="A277" s="229">
        <v>6</v>
      </c>
      <c r="B277" s="231" t="s">
        <v>1018</v>
      </c>
      <c r="C277" s="229"/>
      <c r="D277" s="229"/>
      <c r="E277" s="229">
        <v>300</v>
      </c>
      <c r="F277" s="229"/>
      <c r="G277" s="229"/>
      <c r="H277" s="229"/>
      <c r="I277" s="229"/>
      <c r="J277" s="231"/>
      <c r="K277" s="227"/>
      <c r="L277" s="227"/>
      <c r="M277" s="227"/>
      <c r="N277" s="227"/>
      <c r="O277" s="227"/>
      <c r="P277" s="227"/>
      <c r="Q277" s="227"/>
      <c r="R277" s="228"/>
      <c r="S277" s="228"/>
      <c r="T277" s="228"/>
      <c r="U277" s="227"/>
    </row>
    <row r="278" spans="1:21" ht="20.100000000000001" customHeight="1">
      <c r="A278" s="229"/>
      <c r="B278" s="232" t="s">
        <v>1019</v>
      </c>
      <c r="C278" s="233" t="s">
        <v>987</v>
      </c>
      <c r="D278" s="233">
        <v>6</v>
      </c>
      <c r="E278" s="233">
        <v>10</v>
      </c>
      <c r="F278" s="233">
        <v>8000</v>
      </c>
      <c r="G278" s="233">
        <v>800</v>
      </c>
      <c r="H278" s="233" t="s">
        <v>908</v>
      </c>
      <c r="I278" s="233" t="s">
        <v>908</v>
      </c>
      <c r="J278" s="232" t="s">
        <v>1000</v>
      </c>
      <c r="K278" s="227"/>
      <c r="L278" s="227"/>
      <c r="M278" s="227"/>
      <c r="N278" s="227"/>
      <c r="O278" s="227"/>
      <c r="P278" s="227"/>
      <c r="Q278" s="227"/>
      <c r="R278" s="228"/>
      <c r="S278" s="228"/>
      <c r="T278" s="228"/>
      <c r="U278" s="227"/>
    </row>
    <row r="279" spans="1:21" ht="20.100000000000001" customHeight="1">
      <c r="A279" s="229"/>
      <c r="B279" s="232" t="s">
        <v>1020</v>
      </c>
      <c r="C279" s="233" t="s">
        <v>987</v>
      </c>
      <c r="D279" s="233">
        <v>6</v>
      </c>
      <c r="E279" s="233">
        <v>102</v>
      </c>
      <c r="F279" s="233">
        <v>8000</v>
      </c>
      <c r="G279" s="233">
        <v>800</v>
      </c>
      <c r="H279" s="233" t="s">
        <v>908</v>
      </c>
      <c r="I279" s="233" t="s">
        <v>908</v>
      </c>
      <c r="J279" s="232" t="s">
        <v>1000</v>
      </c>
      <c r="K279" s="227"/>
      <c r="L279" s="227"/>
      <c r="M279" s="227"/>
      <c r="N279" s="227"/>
      <c r="O279" s="227"/>
      <c r="P279" s="227"/>
      <c r="Q279" s="227"/>
      <c r="R279" s="228"/>
      <c r="S279" s="228"/>
      <c r="T279" s="228"/>
      <c r="U279" s="227"/>
    </row>
    <row r="280" spans="1:21" ht="20.100000000000001" customHeight="1">
      <c r="A280" s="229"/>
      <c r="B280" s="232" t="s">
        <v>1019</v>
      </c>
      <c r="C280" s="233" t="s">
        <v>811</v>
      </c>
      <c r="D280" s="233">
        <v>3</v>
      </c>
      <c r="E280" s="233">
        <v>8</v>
      </c>
      <c r="F280" s="233">
        <v>8000</v>
      </c>
      <c r="G280" s="233">
        <v>800</v>
      </c>
      <c r="H280" s="233" t="s">
        <v>908</v>
      </c>
      <c r="I280" s="233" t="s">
        <v>908</v>
      </c>
      <c r="J280" s="232" t="s">
        <v>1000</v>
      </c>
      <c r="K280" s="227"/>
      <c r="L280" s="227"/>
      <c r="M280" s="227"/>
      <c r="N280" s="227"/>
      <c r="O280" s="227"/>
      <c r="P280" s="227"/>
      <c r="Q280" s="227"/>
      <c r="R280" s="228"/>
      <c r="S280" s="228"/>
      <c r="T280" s="228"/>
      <c r="U280" s="227"/>
    </row>
    <row r="281" spans="1:21" ht="20.100000000000001" customHeight="1">
      <c r="A281" s="229"/>
      <c r="B281" s="232" t="s">
        <v>1020</v>
      </c>
      <c r="C281" s="233" t="s">
        <v>811</v>
      </c>
      <c r="D281" s="233">
        <v>3</v>
      </c>
      <c r="E281" s="233">
        <v>105</v>
      </c>
      <c r="F281" s="233">
        <v>8000</v>
      </c>
      <c r="G281" s="233">
        <v>800</v>
      </c>
      <c r="H281" s="233" t="s">
        <v>908</v>
      </c>
      <c r="I281" s="233" t="s">
        <v>908</v>
      </c>
      <c r="J281" s="232" t="s">
        <v>1000</v>
      </c>
      <c r="K281" s="227"/>
      <c r="L281" s="227"/>
      <c r="M281" s="227"/>
      <c r="N281" s="227"/>
      <c r="O281" s="227"/>
      <c r="P281" s="227"/>
      <c r="Q281" s="227"/>
      <c r="R281" s="228"/>
      <c r="S281" s="228"/>
      <c r="T281" s="228"/>
      <c r="U281" s="227"/>
    </row>
    <row r="282" spans="1:21" ht="20.100000000000001" customHeight="1">
      <c r="A282" s="229"/>
      <c r="B282" s="232" t="s">
        <v>1021</v>
      </c>
      <c r="C282" s="233" t="s">
        <v>811</v>
      </c>
      <c r="D282" s="233">
        <v>3</v>
      </c>
      <c r="E282" s="233">
        <v>75</v>
      </c>
      <c r="F282" s="233">
        <v>8000</v>
      </c>
      <c r="G282" s="233">
        <v>800</v>
      </c>
      <c r="H282" s="233" t="s">
        <v>908</v>
      </c>
      <c r="I282" s="233" t="s">
        <v>908</v>
      </c>
      <c r="J282" s="232" t="s">
        <v>1000</v>
      </c>
      <c r="K282" s="227"/>
      <c r="L282" s="227"/>
      <c r="M282" s="227"/>
      <c r="N282" s="227"/>
      <c r="O282" s="227"/>
      <c r="P282" s="227"/>
      <c r="Q282" s="227"/>
      <c r="R282" s="228"/>
      <c r="S282" s="228"/>
      <c r="T282" s="228"/>
      <c r="U282" s="227"/>
    </row>
    <row r="283" spans="1:21" ht="20.100000000000001" customHeight="1">
      <c r="A283" s="229">
        <v>7</v>
      </c>
      <c r="B283" s="231" t="s">
        <v>1022</v>
      </c>
      <c r="C283" s="229"/>
      <c r="D283" s="229"/>
      <c r="E283" s="230">
        <v>435</v>
      </c>
      <c r="F283" s="229"/>
      <c r="G283" s="229"/>
      <c r="H283" s="229"/>
      <c r="I283" s="229"/>
      <c r="J283" s="231"/>
      <c r="K283" s="227"/>
      <c r="L283" s="227"/>
      <c r="M283" s="227"/>
      <c r="N283" s="227"/>
      <c r="O283" s="227"/>
      <c r="P283" s="227"/>
      <c r="Q283" s="227"/>
      <c r="R283" s="228"/>
      <c r="S283" s="228"/>
      <c r="T283" s="228"/>
      <c r="U283" s="227"/>
    </row>
    <row r="284" spans="1:21" ht="20.100000000000001" customHeight="1">
      <c r="A284" s="229"/>
      <c r="B284" s="232" t="s">
        <v>814</v>
      </c>
      <c r="C284" s="233" t="s">
        <v>811</v>
      </c>
      <c r="D284" s="233">
        <v>3</v>
      </c>
      <c r="E284" s="234">
        <v>35</v>
      </c>
      <c r="F284" s="233">
        <v>2800</v>
      </c>
      <c r="G284" s="233">
        <v>800</v>
      </c>
      <c r="H284" s="233" t="s">
        <v>812</v>
      </c>
      <c r="I284" s="233" t="s">
        <v>812</v>
      </c>
      <c r="J284" s="232"/>
      <c r="K284" s="227"/>
      <c r="L284" s="227"/>
      <c r="M284" s="227"/>
      <c r="N284" s="227"/>
      <c r="O284" s="227"/>
      <c r="P284" s="227"/>
      <c r="Q284" s="227"/>
      <c r="R284" s="228"/>
      <c r="S284" s="228"/>
      <c r="T284" s="228"/>
      <c r="U284" s="227"/>
    </row>
    <row r="285" spans="1:21" ht="20.100000000000001" customHeight="1">
      <c r="A285" s="229"/>
      <c r="B285" s="232" t="s">
        <v>896</v>
      </c>
      <c r="C285" s="233" t="s">
        <v>811</v>
      </c>
      <c r="D285" s="233">
        <v>3</v>
      </c>
      <c r="E285" s="234">
        <v>35</v>
      </c>
      <c r="F285" s="233">
        <v>2800</v>
      </c>
      <c r="G285" s="233">
        <v>800</v>
      </c>
      <c r="H285" s="233" t="s">
        <v>812</v>
      </c>
      <c r="I285" s="233" t="s">
        <v>812</v>
      </c>
      <c r="J285" s="232"/>
      <c r="K285" s="227"/>
      <c r="L285" s="227"/>
      <c r="M285" s="227"/>
      <c r="N285" s="227"/>
      <c r="O285" s="227"/>
      <c r="P285" s="227"/>
      <c r="Q285" s="227"/>
      <c r="R285" s="228"/>
      <c r="S285" s="228"/>
      <c r="T285" s="228"/>
      <c r="U285" s="227"/>
    </row>
    <row r="286" spans="1:21" ht="20.100000000000001" customHeight="1">
      <c r="A286" s="229"/>
      <c r="B286" s="232" t="s">
        <v>887</v>
      </c>
      <c r="C286" s="233" t="s">
        <v>811</v>
      </c>
      <c r="D286" s="233">
        <v>3</v>
      </c>
      <c r="E286" s="234">
        <v>35</v>
      </c>
      <c r="F286" s="233">
        <v>2800</v>
      </c>
      <c r="G286" s="233">
        <v>800</v>
      </c>
      <c r="H286" s="233" t="s">
        <v>812</v>
      </c>
      <c r="I286" s="233" t="s">
        <v>812</v>
      </c>
      <c r="J286" s="232"/>
      <c r="K286" s="227"/>
      <c r="L286" s="227"/>
      <c r="M286" s="227"/>
      <c r="N286" s="227"/>
      <c r="O286" s="227"/>
      <c r="P286" s="227"/>
      <c r="Q286" s="227"/>
      <c r="R286" s="228"/>
      <c r="S286" s="228"/>
      <c r="T286" s="228"/>
      <c r="U286" s="227"/>
    </row>
    <row r="287" spans="1:21" ht="20.100000000000001" customHeight="1">
      <c r="A287" s="229"/>
      <c r="B287" s="232" t="s">
        <v>816</v>
      </c>
      <c r="C287" s="233" t="s">
        <v>811</v>
      </c>
      <c r="D287" s="233">
        <v>3</v>
      </c>
      <c r="E287" s="234">
        <v>30</v>
      </c>
      <c r="F287" s="233">
        <v>2800</v>
      </c>
      <c r="G287" s="233">
        <v>800</v>
      </c>
      <c r="H287" s="233" t="s">
        <v>812</v>
      </c>
      <c r="I287" s="233" t="s">
        <v>812</v>
      </c>
      <c r="J287" s="232"/>
      <c r="K287" s="227"/>
      <c r="L287" s="227"/>
      <c r="M287" s="227"/>
      <c r="N287" s="227"/>
      <c r="O287" s="227"/>
      <c r="P287" s="227"/>
      <c r="Q287" s="227"/>
      <c r="R287" s="228"/>
      <c r="S287" s="228"/>
      <c r="T287" s="228"/>
      <c r="U287" s="227"/>
    </row>
    <row r="288" spans="1:21" ht="20.100000000000001" customHeight="1">
      <c r="A288" s="229"/>
      <c r="B288" s="232" t="s">
        <v>836</v>
      </c>
      <c r="C288" s="233" t="s">
        <v>811</v>
      </c>
      <c r="D288" s="233">
        <v>3</v>
      </c>
      <c r="E288" s="234">
        <v>35</v>
      </c>
      <c r="F288" s="233">
        <v>2800</v>
      </c>
      <c r="G288" s="233">
        <v>800</v>
      </c>
      <c r="H288" s="233" t="s">
        <v>812</v>
      </c>
      <c r="I288" s="233" t="s">
        <v>812</v>
      </c>
      <c r="J288" s="232"/>
      <c r="K288" s="227"/>
      <c r="L288" s="227"/>
      <c r="M288" s="227"/>
      <c r="N288" s="227"/>
      <c r="O288" s="227"/>
      <c r="P288" s="227"/>
      <c r="Q288" s="227"/>
      <c r="R288" s="228"/>
      <c r="S288" s="228"/>
      <c r="T288" s="228"/>
      <c r="U288" s="227"/>
    </row>
    <row r="289" spans="1:21" ht="20.100000000000001" customHeight="1">
      <c r="A289" s="229"/>
      <c r="B289" s="232" t="s">
        <v>829</v>
      </c>
      <c r="C289" s="233" t="s">
        <v>811</v>
      </c>
      <c r="D289" s="233">
        <v>3</v>
      </c>
      <c r="E289" s="234">
        <v>30</v>
      </c>
      <c r="F289" s="233">
        <v>2800</v>
      </c>
      <c r="G289" s="233">
        <v>800</v>
      </c>
      <c r="H289" s="233" t="s">
        <v>812</v>
      </c>
      <c r="I289" s="233" t="s">
        <v>812</v>
      </c>
      <c r="J289" s="232"/>
      <c r="K289" s="227"/>
      <c r="L289" s="227"/>
      <c r="M289" s="227"/>
      <c r="N289" s="227"/>
      <c r="O289" s="227"/>
      <c r="P289" s="227"/>
      <c r="Q289" s="227"/>
      <c r="R289" s="228"/>
      <c r="S289" s="228"/>
      <c r="T289" s="228"/>
      <c r="U289" s="227"/>
    </row>
    <row r="290" spans="1:21" ht="20.100000000000001" customHeight="1">
      <c r="A290" s="229"/>
      <c r="B290" s="232" t="s">
        <v>849</v>
      </c>
      <c r="C290" s="233" t="s">
        <v>811</v>
      </c>
      <c r="D290" s="233">
        <v>3</v>
      </c>
      <c r="E290" s="234">
        <v>35</v>
      </c>
      <c r="F290" s="233">
        <v>2800</v>
      </c>
      <c r="G290" s="233">
        <v>800</v>
      </c>
      <c r="H290" s="233" t="s">
        <v>812</v>
      </c>
      <c r="I290" s="233" t="s">
        <v>812</v>
      </c>
      <c r="J290" s="232"/>
      <c r="K290" s="227"/>
      <c r="L290" s="227"/>
      <c r="M290" s="227"/>
      <c r="N290" s="227"/>
      <c r="O290" s="227"/>
      <c r="P290" s="227"/>
      <c r="Q290" s="227"/>
      <c r="R290" s="228"/>
      <c r="S290" s="228"/>
      <c r="T290" s="228"/>
      <c r="U290" s="227"/>
    </row>
    <row r="291" spans="1:21" ht="20.100000000000001" customHeight="1">
      <c r="A291" s="229"/>
      <c r="B291" s="232" t="s">
        <v>909</v>
      </c>
      <c r="C291" s="233" t="s">
        <v>811</v>
      </c>
      <c r="D291" s="233">
        <v>3</v>
      </c>
      <c r="E291" s="234">
        <v>35</v>
      </c>
      <c r="F291" s="233">
        <v>2800</v>
      </c>
      <c r="G291" s="233">
        <v>800</v>
      </c>
      <c r="H291" s="233" t="s">
        <v>812</v>
      </c>
      <c r="I291" s="233" t="s">
        <v>812</v>
      </c>
      <c r="J291" s="232"/>
      <c r="K291" s="227"/>
      <c r="L291" s="227"/>
      <c r="M291" s="227"/>
      <c r="N291" s="227"/>
      <c r="O291" s="227"/>
      <c r="P291" s="227"/>
      <c r="Q291" s="227"/>
      <c r="R291" s="228"/>
      <c r="S291" s="228"/>
      <c r="T291" s="228"/>
      <c r="U291" s="227"/>
    </row>
    <row r="292" spans="1:21" ht="20.100000000000001" customHeight="1">
      <c r="A292" s="229"/>
      <c r="B292" s="237" t="s">
        <v>824</v>
      </c>
      <c r="C292" s="233" t="s">
        <v>811</v>
      </c>
      <c r="D292" s="233">
        <v>3</v>
      </c>
      <c r="E292" s="234">
        <v>30</v>
      </c>
      <c r="F292" s="233">
        <v>2800</v>
      </c>
      <c r="G292" s="233">
        <v>800</v>
      </c>
      <c r="H292" s="233" t="s">
        <v>812</v>
      </c>
      <c r="I292" s="233" t="s">
        <v>812</v>
      </c>
      <c r="J292" s="232"/>
      <c r="K292" s="227"/>
      <c r="L292" s="227"/>
      <c r="M292" s="227"/>
      <c r="N292" s="227"/>
      <c r="O292" s="227"/>
      <c r="P292" s="227"/>
      <c r="Q292" s="227"/>
      <c r="R292" s="228"/>
      <c r="S292" s="228"/>
      <c r="T292" s="228"/>
      <c r="U292" s="227"/>
    </row>
    <row r="293" spans="1:21" ht="20.100000000000001" customHeight="1">
      <c r="A293" s="229"/>
      <c r="B293" s="232" t="s">
        <v>848</v>
      </c>
      <c r="C293" s="233" t="s">
        <v>811</v>
      </c>
      <c r="D293" s="233">
        <v>3</v>
      </c>
      <c r="E293" s="234">
        <v>35</v>
      </c>
      <c r="F293" s="233">
        <v>2800</v>
      </c>
      <c r="G293" s="233">
        <v>800</v>
      </c>
      <c r="H293" s="233" t="s">
        <v>812</v>
      </c>
      <c r="I293" s="233" t="s">
        <v>812</v>
      </c>
      <c r="J293" s="232"/>
      <c r="K293" s="227"/>
      <c r="L293" s="227"/>
      <c r="M293" s="227"/>
      <c r="N293" s="227"/>
      <c r="O293" s="227"/>
      <c r="P293" s="227"/>
      <c r="Q293" s="227"/>
      <c r="R293" s="228"/>
      <c r="S293" s="228"/>
      <c r="T293" s="228"/>
      <c r="U293" s="227"/>
    </row>
    <row r="294" spans="1:21" ht="20.100000000000001" customHeight="1">
      <c r="A294" s="229"/>
      <c r="B294" s="232" t="s">
        <v>825</v>
      </c>
      <c r="C294" s="233" t="s">
        <v>811</v>
      </c>
      <c r="D294" s="233">
        <v>3</v>
      </c>
      <c r="E294" s="234">
        <v>35</v>
      </c>
      <c r="F294" s="233">
        <v>2800</v>
      </c>
      <c r="G294" s="233">
        <v>800</v>
      </c>
      <c r="H294" s="233" t="s">
        <v>908</v>
      </c>
      <c r="I294" s="233" t="s">
        <v>812</v>
      </c>
      <c r="J294" s="232"/>
      <c r="K294" s="227"/>
      <c r="L294" s="227"/>
      <c r="M294" s="227"/>
      <c r="N294" s="227"/>
      <c r="O294" s="227"/>
      <c r="P294" s="227"/>
      <c r="Q294" s="227"/>
      <c r="R294" s="228"/>
      <c r="S294" s="228"/>
      <c r="T294" s="228"/>
      <c r="U294" s="227"/>
    </row>
    <row r="295" spans="1:21" ht="20.100000000000001" customHeight="1">
      <c r="A295" s="229"/>
      <c r="B295" s="232" t="s">
        <v>903</v>
      </c>
      <c r="C295" s="233" t="s">
        <v>811</v>
      </c>
      <c r="D295" s="233">
        <v>3</v>
      </c>
      <c r="E295" s="234">
        <v>30</v>
      </c>
      <c r="F295" s="233">
        <v>2800</v>
      </c>
      <c r="G295" s="233">
        <v>800</v>
      </c>
      <c r="H295" s="233" t="s">
        <v>908</v>
      </c>
      <c r="I295" s="233" t="s">
        <v>812</v>
      </c>
      <c r="J295" s="232"/>
      <c r="K295" s="227"/>
      <c r="L295" s="227"/>
      <c r="M295" s="227"/>
      <c r="N295" s="227"/>
      <c r="O295" s="227"/>
      <c r="P295" s="227"/>
      <c r="Q295" s="227"/>
      <c r="R295" s="228"/>
      <c r="S295" s="228"/>
      <c r="T295" s="228"/>
      <c r="U295" s="227"/>
    </row>
    <row r="296" spans="1:21" ht="20.100000000000001" customHeight="1">
      <c r="A296" s="229"/>
      <c r="B296" s="232" t="s">
        <v>822</v>
      </c>
      <c r="C296" s="233" t="s">
        <v>811</v>
      </c>
      <c r="D296" s="233">
        <v>3</v>
      </c>
      <c r="E296" s="234">
        <v>35</v>
      </c>
      <c r="F296" s="233">
        <v>2800</v>
      </c>
      <c r="G296" s="233">
        <v>800</v>
      </c>
      <c r="H296" s="233" t="s">
        <v>908</v>
      </c>
      <c r="I296" s="233" t="s">
        <v>812</v>
      </c>
      <c r="J296" s="232"/>
      <c r="K296" s="227"/>
      <c r="L296" s="227"/>
      <c r="M296" s="227"/>
      <c r="N296" s="227"/>
      <c r="O296" s="227"/>
      <c r="P296" s="227"/>
      <c r="Q296" s="227"/>
      <c r="R296" s="228"/>
      <c r="S296" s="228"/>
      <c r="T296" s="228"/>
      <c r="U296" s="227"/>
    </row>
    <row r="297" spans="1:21" ht="20.100000000000001" customHeight="1">
      <c r="A297" s="229">
        <v>8</v>
      </c>
      <c r="B297" s="231" t="s">
        <v>1023</v>
      </c>
      <c r="C297" s="233"/>
      <c r="D297" s="233"/>
      <c r="E297" s="229">
        <v>135</v>
      </c>
      <c r="F297" s="233"/>
      <c r="G297" s="233"/>
      <c r="H297" s="233"/>
      <c r="I297" s="239"/>
      <c r="J297" s="237"/>
      <c r="K297" s="227"/>
      <c r="L297" s="227"/>
      <c r="M297" s="227"/>
      <c r="N297" s="227"/>
      <c r="O297" s="227"/>
      <c r="P297" s="227"/>
      <c r="Q297" s="227"/>
      <c r="R297" s="228"/>
      <c r="S297" s="228"/>
      <c r="T297" s="228"/>
      <c r="U297" s="227"/>
    </row>
    <row r="298" spans="1:21" ht="30" customHeight="1">
      <c r="A298" s="229"/>
      <c r="B298" s="232" t="s">
        <v>999</v>
      </c>
      <c r="C298" s="233" t="s">
        <v>811</v>
      </c>
      <c r="D298" s="233">
        <v>3</v>
      </c>
      <c r="E298" s="233">
        <v>135</v>
      </c>
      <c r="F298" s="233">
        <v>4000</v>
      </c>
      <c r="G298" s="233">
        <v>400</v>
      </c>
      <c r="H298" s="233" t="s">
        <v>908</v>
      </c>
      <c r="I298" s="239" t="s">
        <v>908</v>
      </c>
      <c r="J298" s="232" t="s">
        <v>1024</v>
      </c>
      <c r="K298" s="227"/>
      <c r="L298" s="227"/>
      <c r="M298" s="227"/>
      <c r="N298" s="227"/>
      <c r="O298" s="227"/>
      <c r="P298" s="227"/>
      <c r="Q298" s="227"/>
      <c r="R298" s="228"/>
      <c r="S298" s="228"/>
      <c r="T298" s="228"/>
      <c r="U298" s="227"/>
    </row>
    <row r="299" spans="1:21" ht="20.100000000000001" customHeight="1">
      <c r="A299" s="229">
        <v>9</v>
      </c>
      <c r="B299" s="231" t="s">
        <v>1025</v>
      </c>
      <c r="C299" s="242"/>
      <c r="D299" s="229"/>
      <c r="E299" s="229">
        <v>490</v>
      </c>
      <c r="F299" s="229"/>
      <c r="G299" s="229"/>
      <c r="H299" s="229"/>
      <c r="I299" s="229"/>
      <c r="J299" s="231"/>
      <c r="K299" s="227"/>
      <c r="L299" s="227"/>
      <c r="M299" s="227"/>
      <c r="N299" s="227"/>
      <c r="O299" s="227"/>
      <c r="P299" s="227"/>
      <c r="Q299" s="227"/>
      <c r="R299" s="228"/>
      <c r="S299" s="228"/>
      <c r="T299" s="228"/>
      <c r="U299" s="227"/>
    </row>
    <row r="300" spans="1:21" ht="20.100000000000001" customHeight="1">
      <c r="A300" s="233"/>
      <c r="B300" s="232" t="s">
        <v>444</v>
      </c>
      <c r="C300" s="233" t="s">
        <v>811</v>
      </c>
      <c r="D300" s="233">
        <v>3</v>
      </c>
      <c r="E300" s="233">
        <v>490</v>
      </c>
      <c r="F300" s="233">
        <v>14000</v>
      </c>
      <c r="G300" s="233">
        <v>1200</v>
      </c>
      <c r="H300" s="233" t="s">
        <v>908</v>
      </c>
      <c r="I300" s="233" t="s">
        <v>908</v>
      </c>
      <c r="J300" s="232" t="s">
        <v>1026</v>
      </c>
      <c r="K300" s="227"/>
      <c r="L300" s="227"/>
      <c r="M300" s="227"/>
      <c r="N300" s="227"/>
      <c r="O300" s="227"/>
      <c r="P300" s="227"/>
      <c r="Q300" s="227"/>
      <c r="R300" s="228"/>
      <c r="S300" s="228"/>
      <c r="T300" s="228"/>
      <c r="U300" s="227"/>
    </row>
    <row r="301" spans="1:21" ht="20.100000000000001" customHeight="1">
      <c r="A301" s="435" t="s">
        <v>1027</v>
      </c>
      <c r="B301" s="435"/>
      <c r="C301" s="239"/>
      <c r="D301" s="239"/>
      <c r="E301" s="230">
        <f>E302+E316+E325+E330+E332+E340+E344+E352+E361+E365+E375+E384+E391+E397+E401+E409+E411+E414+E422+E427+E437+E440+E445+E448+E459+E464+E471+E481+E490+E499</f>
        <v>8988</v>
      </c>
      <c r="F301" s="239"/>
      <c r="G301" s="239"/>
      <c r="H301" s="239"/>
      <c r="I301" s="239"/>
      <c r="J301" s="237"/>
      <c r="K301" s="227"/>
      <c r="L301" s="227"/>
      <c r="M301" s="227"/>
      <c r="N301" s="227"/>
      <c r="O301" s="227"/>
      <c r="P301" s="227"/>
      <c r="Q301" s="227"/>
      <c r="R301" s="228"/>
      <c r="S301" s="228"/>
      <c r="T301" s="228"/>
      <c r="U301" s="227"/>
    </row>
    <row r="302" spans="1:21" ht="20.100000000000001" customHeight="1">
      <c r="A302" s="229">
        <v>1</v>
      </c>
      <c r="B302" s="231" t="s">
        <v>1028</v>
      </c>
      <c r="C302" s="229"/>
      <c r="D302" s="229"/>
      <c r="E302" s="229">
        <v>270</v>
      </c>
      <c r="F302" s="233"/>
      <c r="G302" s="233"/>
      <c r="H302" s="233"/>
      <c r="I302" s="233"/>
      <c r="J302" s="231"/>
      <c r="K302" s="227"/>
      <c r="L302" s="227"/>
      <c r="M302" s="227"/>
      <c r="N302" s="227"/>
      <c r="O302" s="227"/>
      <c r="P302" s="227"/>
      <c r="Q302" s="227"/>
      <c r="R302" s="228"/>
      <c r="S302" s="228"/>
      <c r="T302" s="228"/>
      <c r="U302" s="227"/>
    </row>
    <row r="303" spans="1:21" ht="20.100000000000001" customHeight="1">
      <c r="A303" s="229"/>
      <c r="B303" s="232" t="s">
        <v>474</v>
      </c>
      <c r="C303" s="233" t="s">
        <v>811</v>
      </c>
      <c r="D303" s="233">
        <v>3</v>
      </c>
      <c r="E303" s="233">
        <v>1</v>
      </c>
      <c r="F303" s="233">
        <v>16800</v>
      </c>
      <c r="G303" s="233">
        <v>1300</v>
      </c>
      <c r="H303" s="233" t="s">
        <v>908</v>
      </c>
      <c r="I303" s="233" t="s">
        <v>908</v>
      </c>
      <c r="J303" s="434" t="s">
        <v>1029</v>
      </c>
      <c r="K303" s="227"/>
      <c r="L303" s="227"/>
      <c r="M303" s="227"/>
      <c r="N303" s="227"/>
      <c r="O303" s="227"/>
      <c r="P303" s="227"/>
      <c r="Q303" s="227"/>
      <c r="R303" s="228"/>
      <c r="S303" s="228"/>
      <c r="T303" s="228"/>
      <c r="U303" s="227"/>
    </row>
    <row r="304" spans="1:21" ht="20.100000000000001" customHeight="1">
      <c r="A304" s="229"/>
      <c r="B304" s="232" t="s">
        <v>474</v>
      </c>
      <c r="C304" s="233" t="s">
        <v>811</v>
      </c>
      <c r="D304" s="233">
        <v>4</v>
      </c>
      <c r="E304" s="233">
        <v>17</v>
      </c>
      <c r="F304" s="233">
        <v>16800</v>
      </c>
      <c r="G304" s="233">
        <v>1300</v>
      </c>
      <c r="H304" s="233" t="s">
        <v>908</v>
      </c>
      <c r="I304" s="233" t="s">
        <v>908</v>
      </c>
      <c r="J304" s="434"/>
      <c r="K304" s="227"/>
      <c r="L304" s="227"/>
      <c r="M304" s="227"/>
      <c r="N304" s="227"/>
      <c r="O304" s="227"/>
      <c r="P304" s="227"/>
      <c r="Q304" s="227"/>
      <c r="R304" s="228"/>
      <c r="S304" s="228"/>
      <c r="T304" s="228"/>
      <c r="U304" s="227"/>
    </row>
    <row r="305" spans="1:21" ht="20.100000000000001" customHeight="1">
      <c r="A305" s="229"/>
      <c r="B305" s="232" t="s">
        <v>474</v>
      </c>
      <c r="C305" s="233" t="s">
        <v>811</v>
      </c>
      <c r="D305" s="233">
        <v>5</v>
      </c>
      <c r="E305" s="233">
        <v>29</v>
      </c>
      <c r="F305" s="233">
        <v>16800</v>
      </c>
      <c r="G305" s="233">
        <v>1300</v>
      </c>
      <c r="H305" s="233" t="s">
        <v>908</v>
      </c>
      <c r="I305" s="233" t="s">
        <v>908</v>
      </c>
      <c r="J305" s="434"/>
      <c r="K305" s="227"/>
      <c r="L305" s="227"/>
      <c r="M305" s="227"/>
      <c r="N305" s="227"/>
      <c r="O305" s="227"/>
      <c r="P305" s="227"/>
      <c r="Q305" s="227"/>
      <c r="R305" s="228"/>
      <c r="S305" s="228"/>
      <c r="T305" s="228"/>
      <c r="U305" s="227"/>
    </row>
    <row r="306" spans="1:21" ht="20.100000000000001" customHeight="1">
      <c r="A306" s="229"/>
      <c r="B306" s="232" t="s">
        <v>474</v>
      </c>
      <c r="C306" s="233" t="s">
        <v>987</v>
      </c>
      <c r="D306" s="233">
        <v>6</v>
      </c>
      <c r="E306" s="233">
        <v>121</v>
      </c>
      <c r="F306" s="233">
        <v>16800</v>
      </c>
      <c r="G306" s="233">
        <v>1300</v>
      </c>
      <c r="H306" s="233" t="s">
        <v>908</v>
      </c>
      <c r="I306" s="233" t="s">
        <v>908</v>
      </c>
      <c r="J306" s="434"/>
      <c r="K306" s="227"/>
      <c r="L306" s="227"/>
      <c r="M306" s="227"/>
      <c r="N306" s="227"/>
      <c r="O306" s="227"/>
      <c r="P306" s="227"/>
      <c r="Q306" s="227"/>
      <c r="R306" s="228"/>
      <c r="S306" s="228"/>
      <c r="T306" s="228"/>
      <c r="U306" s="227"/>
    </row>
    <row r="307" spans="1:21" ht="20.100000000000001" customHeight="1">
      <c r="A307" s="229"/>
      <c r="B307" s="232" t="s">
        <v>1030</v>
      </c>
      <c r="C307" s="233" t="s">
        <v>811</v>
      </c>
      <c r="D307" s="233">
        <v>3</v>
      </c>
      <c r="E307" s="233">
        <v>7</v>
      </c>
      <c r="F307" s="233">
        <v>16800</v>
      </c>
      <c r="G307" s="233">
        <v>1300</v>
      </c>
      <c r="H307" s="233" t="s">
        <v>908</v>
      </c>
      <c r="I307" s="233" t="s">
        <v>908</v>
      </c>
      <c r="J307" s="434"/>
      <c r="K307" s="227"/>
      <c r="L307" s="227"/>
      <c r="M307" s="227"/>
      <c r="N307" s="227"/>
      <c r="O307" s="227"/>
      <c r="P307" s="227"/>
      <c r="Q307" s="227"/>
      <c r="R307" s="228"/>
      <c r="S307" s="228"/>
      <c r="T307" s="228"/>
      <c r="U307" s="227"/>
    </row>
    <row r="308" spans="1:21" ht="20.100000000000001" customHeight="1">
      <c r="A308" s="229"/>
      <c r="B308" s="232" t="s">
        <v>1030</v>
      </c>
      <c r="C308" s="233" t="s">
        <v>811</v>
      </c>
      <c r="D308" s="233">
        <v>4</v>
      </c>
      <c r="E308" s="233">
        <v>8</v>
      </c>
      <c r="F308" s="233">
        <v>16800</v>
      </c>
      <c r="G308" s="233">
        <v>1300</v>
      </c>
      <c r="H308" s="233" t="s">
        <v>908</v>
      </c>
      <c r="I308" s="233" t="s">
        <v>908</v>
      </c>
      <c r="J308" s="434"/>
      <c r="K308" s="227"/>
      <c r="L308" s="227"/>
      <c r="M308" s="227"/>
      <c r="N308" s="227"/>
      <c r="O308" s="227"/>
      <c r="P308" s="227"/>
      <c r="Q308" s="227"/>
      <c r="R308" s="228"/>
      <c r="S308" s="228"/>
      <c r="T308" s="228"/>
      <c r="U308" s="227"/>
    </row>
    <row r="309" spans="1:21" ht="20.100000000000001" customHeight="1">
      <c r="A309" s="229"/>
      <c r="B309" s="232" t="s">
        <v>1030</v>
      </c>
      <c r="C309" s="233" t="s">
        <v>811</v>
      </c>
      <c r="D309" s="233">
        <v>5</v>
      </c>
      <c r="E309" s="233">
        <v>11</v>
      </c>
      <c r="F309" s="233">
        <v>16800</v>
      </c>
      <c r="G309" s="233">
        <v>1300</v>
      </c>
      <c r="H309" s="233" t="s">
        <v>908</v>
      </c>
      <c r="I309" s="233" t="s">
        <v>908</v>
      </c>
      <c r="J309" s="434"/>
      <c r="K309" s="227"/>
      <c r="L309" s="227"/>
      <c r="M309" s="227"/>
      <c r="N309" s="227"/>
      <c r="O309" s="227"/>
      <c r="P309" s="227"/>
      <c r="Q309" s="227"/>
      <c r="R309" s="228"/>
      <c r="S309" s="228"/>
      <c r="T309" s="228"/>
      <c r="U309" s="227"/>
    </row>
    <row r="310" spans="1:21" ht="20.100000000000001" customHeight="1">
      <c r="A310" s="229"/>
      <c r="B310" s="232" t="s">
        <v>1030</v>
      </c>
      <c r="C310" s="233" t="s">
        <v>987</v>
      </c>
      <c r="D310" s="233">
        <v>6</v>
      </c>
      <c r="E310" s="233">
        <v>12</v>
      </c>
      <c r="F310" s="233">
        <v>16800</v>
      </c>
      <c r="G310" s="233">
        <v>1300</v>
      </c>
      <c r="H310" s="233" t="s">
        <v>908</v>
      </c>
      <c r="I310" s="233" t="s">
        <v>908</v>
      </c>
      <c r="J310" s="434"/>
      <c r="K310" s="227"/>
      <c r="L310" s="227"/>
      <c r="M310" s="227"/>
      <c r="N310" s="227"/>
      <c r="O310" s="227"/>
      <c r="P310" s="227"/>
      <c r="Q310" s="227"/>
      <c r="R310" s="228"/>
      <c r="S310" s="228"/>
      <c r="T310" s="228"/>
      <c r="U310" s="227"/>
    </row>
    <row r="311" spans="1:21" ht="20.100000000000001" customHeight="1">
      <c r="A311" s="229"/>
      <c r="B311" s="232" t="s">
        <v>992</v>
      </c>
      <c r="C311" s="233" t="s">
        <v>811</v>
      </c>
      <c r="D311" s="233">
        <v>3</v>
      </c>
      <c r="E311" s="233">
        <v>16</v>
      </c>
      <c r="F311" s="233">
        <v>16800</v>
      </c>
      <c r="G311" s="233">
        <v>1300</v>
      </c>
      <c r="H311" s="233" t="s">
        <v>908</v>
      </c>
      <c r="I311" s="233" t="s">
        <v>908</v>
      </c>
      <c r="J311" s="434"/>
      <c r="K311" s="227"/>
      <c r="L311" s="227"/>
      <c r="M311" s="227"/>
      <c r="N311" s="227"/>
      <c r="O311" s="227"/>
      <c r="P311" s="227"/>
      <c r="Q311" s="227"/>
      <c r="R311" s="228"/>
      <c r="S311" s="228"/>
      <c r="T311" s="228"/>
      <c r="U311" s="227"/>
    </row>
    <row r="312" spans="1:21" ht="20.100000000000001" customHeight="1">
      <c r="A312" s="229"/>
      <c r="B312" s="232" t="s">
        <v>992</v>
      </c>
      <c r="C312" s="233" t="s">
        <v>811</v>
      </c>
      <c r="D312" s="233">
        <v>4</v>
      </c>
      <c r="E312" s="233">
        <v>12</v>
      </c>
      <c r="F312" s="233">
        <v>16800</v>
      </c>
      <c r="G312" s="233">
        <v>1300</v>
      </c>
      <c r="H312" s="233" t="s">
        <v>908</v>
      </c>
      <c r="I312" s="233" t="s">
        <v>908</v>
      </c>
      <c r="J312" s="434"/>
      <c r="K312" s="227"/>
      <c r="L312" s="227"/>
      <c r="M312" s="227"/>
      <c r="N312" s="227"/>
      <c r="O312" s="227"/>
      <c r="P312" s="227"/>
      <c r="Q312" s="227"/>
      <c r="R312" s="228"/>
      <c r="S312" s="228"/>
      <c r="T312" s="228"/>
      <c r="U312" s="227"/>
    </row>
    <row r="313" spans="1:21" ht="20.100000000000001" customHeight="1">
      <c r="A313" s="229"/>
      <c r="B313" s="232" t="s">
        <v>1014</v>
      </c>
      <c r="C313" s="233" t="s">
        <v>811</v>
      </c>
      <c r="D313" s="233">
        <v>3</v>
      </c>
      <c r="E313" s="233">
        <v>13</v>
      </c>
      <c r="F313" s="233">
        <v>16800</v>
      </c>
      <c r="G313" s="233">
        <v>1300</v>
      </c>
      <c r="H313" s="233" t="s">
        <v>908</v>
      </c>
      <c r="I313" s="233" t="s">
        <v>908</v>
      </c>
      <c r="J313" s="434"/>
      <c r="K313" s="227"/>
      <c r="L313" s="227"/>
      <c r="M313" s="227"/>
      <c r="N313" s="227"/>
      <c r="O313" s="227"/>
      <c r="P313" s="227"/>
      <c r="Q313" s="227"/>
      <c r="R313" s="228"/>
      <c r="S313" s="228"/>
      <c r="T313" s="228"/>
      <c r="U313" s="227"/>
    </row>
    <row r="314" spans="1:21" ht="20.100000000000001" customHeight="1">
      <c r="A314" s="229"/>
      <c r="B314" s="232" t="s">
        <v>1014</v>
      </c>
      <c r="C314" s="233" t="s">
        <v>811</v>
      </c>
      <c r="D314" s="233">
        <v>4</v>
      </c>
      <c r="E314" s="233">
        <v>13</v>
      </c>
      <c r="F314" s="233">
        <v>16800</v>
      </c>
      <c r="G314" s="233">
        <v>1300</v>
      </c>
      <c r="H314" s="233" t="s">
        <v>908</v>
      </c>
      <c r="I314" s="233" t="s">
        <v>908</v>
      </c>
      <c r="J314" s="434"/>
      <c r="K314" s="227"/>
      <c r="L314" s="227"/>
      <c r="M314" s="227"/>
      <c r="N314" s="227"/>
      <c r="O314" s="227"/>
      <c r="P314" s="227"/>
      <c r="Q314" s="227"/>
      <c r="R314" s="228"/>
      <c r="S314" s="228"/>
      <c r="T314" s="228"/>
      <c r="U314" s="227"/>
    </row>
    <row r="315" spans="1:21" ht="20.100000000000001" customHeight="1">
      <c r="A315" s="229"/>
      <c r="B315" s="232" t="s">
        <v>989</v>
      </c>
      <c r="C315" s="233" t="s">
        <v>987</v>
      </c>
      <c r="D315" s="233">
        <v>6</v>
      </c>
      <c r="E315" s="233">
        <v>10</v>
      </c>
      <c r="F315" s="233">
        <v>11000</v>
      </c>
      <c r="G315" s="233">
        <v>1300</v>
      </c>
      <c r="H315" s="233" t="s">
        <v>908</v>
      </c>
      <c r="I315" s="233" t="s">
        <v>908</v>
      </c>
      <c r="J315" s="434"/>
      <c r="K315" s="227"/>
      <c r="L315" s="227"/>
      <c r="M315" s="227"/>
      <c r="N315" s="227"/>
      <c r="O315" s="227"/>
      <c r="P315" s="227"/>
      <c r="Q315" s="227"/>
      <c r="R315" s="228"/>
      <c r="S315" s="228"/>
      <c r="T315" s="228"/>
      <c r="U315" s="227"/>
    </row>
    <row r="316" spans="1:21" ht="20.100000000000001" customHeight="1">
      <c r="A316" s="229">
        <v>2</v>
      </c>
      <c r="B316" s="231" t="s">
        <v>1031</v>
      </c>
      <c r="C316" s="229"/>
      <c r="D316" s="229"/>
      <c r="E316" s="230">
        <v>1280</v>
      </c>
      <c r="F316" s="229"/>
      <c r="G316" s="229"/>
      <c r="H316" s="229"/>
      <c r="I316" s="229"/>
      <c r="J316" s="231"/>
      <c r="K316" s="227"/>
      <c r="L316" s="227"/>
      <c r="M316" s="227"/>
      <c r="N316" s="227"/>
      <c r="O316" s="227"/>
      <c r="P316" s="227"/>
      <c r="Q316" s="227"/>
      <c r="R316" s="228"/>
      <c r="S316" s="228"/>
      <c r="T316" s="228"/>
      <c r="U316" s="227"/>
    </row>
    <row r="317" spans="1:21" s="251" customFormat="1" ht="33" customHeight="1">
      <c r="A317" s="245"/>
      <c r="B317" s="246" t="s">
        <v>909</v>
      </c>
      <c r="C317" s="247" t="s">
        <v>811</v>
      </c>
      <c r="D317" s="247">
        <v>3</v>
      </c>
      <c r="E317" s="247">
        <v>60</v>
      </c>
      <c r="F317" s="248" t="s">
        <v>1032</v>
      </c>
      <c r="G317" s="247">
        <v>1800</v>
      </c>
      <c r="H317" s="247" t="s">
        <v>812</v>
      </c>
      <c r="I317" s="247" t="s">
        <v>812</v>
      </c>
      <c r="J317" s="246" t="s">
        <v>1033</v>
      </c>
      <c r="K317" s="249"/>
      <c r="L317" s="249"/>
      <c r="M317" s="249"/>
      <c r="N317" s="249"/>
      <c r="O317" s="249"/>
      <c r="P317" s="249"/>
      <c r="Q317" s="249"/>
      <c r="R317" s="250"/>
      <c r="S317" s="250"/>
      <c r="T317" s="250"/>
      <c r="U317" s="249"/>
    </row>
    <row r="318" spans="1:21" s="251" customFormat="1" ht="20.100000000000001" customHeight="1">
      <c r="A318" s="245"/>
      <c r="B318" s="246" t="s">
        <v>827</v>
      </c>
      <c r="C318" s="247" t="s">
        <v>811</v>
      </c>
      <c r="D318" s="247">
        <v>3</v>
      </c>
      <c r="E318" s="247">
        <v>140</v>
      </c>
      <c r="F318" s="247">
        <v>8000</v>
      </c>
      <c r="G318" s="247">
        <v>1800</v>
      </c>
      <c r="H318" s="247" t="s">
        <v>812</v>
      </c>
      <c r="I318" s="247" t="s">
        <v>812</v>
      </c>
      <c r="J318" s="246" t="s">
        <v>1034</v>
      </c>
      <c r="K318" s="249"/>
      <c r="L318" s="249"/>
      <c r="M318" s="249"/>
      <c r="N318" s="249"/>
      <c r="O318" s="249"/>
      <c r="P318" s="249"/>
      <c r="Q318" s="249"/>
      <c r="R318" s="250"/>
      <c r="S318" s="250"/>
      <c r="T318" s="250"/>
      <c r="U318" s="249"/>
    </row>
    <row r="319" spans="1:21" s="251" customFormat="1" ht="31.5" customHeight="1">
      <c r="A319" s="245"/>
      <c r="B319" s="252" t="s">
        <v>1035</v>
      </c>
      <c r="C319" s="247" t="s">
        <v>811</v>
      </c>
      <c r="D319" s="247">
        <v>3</v>
      </c>
      <c r="E319" s="247">
        <v>160</v>
      </c>
      <c r="F319" s="248" t="s">
        <v>1036</v>
      </c>
      <c r="G319" s="247">
        <v>1800</v>
      </c>
      <c r="H319" s="247" t="s">
        <v>812</v>
      </c>
      <c r="I319" s="247" t="s">
        <v>812</v>
      </c>
      <c r="J319" s="246" t="s">
        <v>1037</v>
      </c>
      <c r="K319" s="249"/>
      <c r="L319" s="249"/>
      <c r="M319" s="249"/>
      <c r="N319" s="249"/>
      <c r="O319" s="249"/>
      <c r="P319" s="249"/>
      <c r="Q319" s="249"/>
      <c r="R319" s="250"/>
      <c r="S319" s="250"/>
      <c r="T319" s="250"/>
      <c r="U319" s="249"/>
    </row>
    <row r="320" spans="1:21" s="251" customFormat="1" ht="20.100000000000001" customHeight="1">
      <c r="A320" s="245"/>
      <c r="B320" s="246" t="s">
        <v>906</v>
      </c>
      <c r="C320" s="247" t="s">
        <v>811</v>
      </c>
      <c r="D320" s="247">
        <v>3</v>
      </c>
      <c r="E320" s="247">
        <v>110</v>
      </c>
      <c r="F320" s="248" t="s">
        <v>1038</v>
      </c>
      <c r="G320" s="247">
        <v>1800</v>
      </c>
      <c r="H320" s="247" t="s">
        <v>812</v>
      </c>
      <c r="I320" s="247" t="s">
        <v>812</v>
      </c>
      <c r="J320" s="246" t="s">
        <v>1039</v>
      </c>
      <c r="K320" s="249"/>
      <c r="L320" s="249"/>
      <c r="M320" s="249"/>
      <c r="N320" s="249"/>
      <c r="O320" s="249"/>
      <c r="P320" s="249"/>
      <c r="Q320" s="249"/>
      <c r="R320" s="250"/>
      <c r="S320" s="250"/>
      <c r="T320" s="250"/>
      <c r="U320" s="249"/>
    </row>
    <row r="321" spans="1:21" s="251" customFormat="1" ht="35.25" customHeight="1">
      <c r="A321" s="245"/>
      <c r="B321" s="246" t="s">
        <v>1040</v>
      </c>
      <c r="C321" s="247" t="s">
        <v>811</v>
      </c>
      <c r="D321" s="247">
        <v>3</v>
      </c>
      <c r="E321" s="247">
        <v>40</v>
      </c>
      <c r="F321" s="248" t="s">
        <v>1041</v>
      </c>
      <c r="G321" s="247">
        <v>1800</v>
      </c>
      <c r="H321" s="247" t="s">
        <v>812</v>
      </c>
      <c r="I321" s="247" t="s">
        <v>812</v>
      </c>
      <c r="J321" s="246" t="s">
        <v>1042</v>
      </c>
      <c r="K321" s="249"/>
      <c r="L321" s="249"/>
      <c r="M321" s="249"/>
      <c r="N321" s="249"/>
      <c r="O321" s="249"/>
      <c r="P321" s="249"/>
      <c r="Q321" s="249"/>
      <c r="R321" s="250"/>
      <c r="S321" s="250"/>
      <c r="T321" s="250"/>
      <c r="U321" s="249"/>
    </row>
    <row r="322" spans="1:21" s="251" customFormat="1" ht="63" customHeight="1">
      <c r="A322" s="245"/>
      <c r="B322" s="246" t="s">
        <v>903</v>
      </c>
      <c r="C322" s="247" t="s">
        <v>811</v>
      </c>
      <c r="D322" s="247">
        <v>3</v>
      </c>
      <c r="E322" s="247">
        <v>640</v>
      </c>
      <c r="F322" s="247" t="s">
        <v>1043</v>
      </c>
      <c r="G322" s="247">
        <v>1800</v>
      </c>
      <c r="H322" s="247" t="s">
        <v>812</v>
      </c>
      <c r="I322" s="247" t="s">
        <v>812</v>
      </c>
      <c r="J322" s="246" t="s">
        <v>1044</v>
      </c>
      <c r="K322" s="249"/>
      <c r="L322" s="249"/>
      <c r="M322" s="249"/>
      <c r="N322" s="249"/>
      <c r="O322" s="249"/>
      <c r="P322" s="249"/>
      <c r="Q322" s="249"/>
      <c r="R322" s="250"/>
      <c r="S322" s="250"/>
      <c r="T322" s="250"/>
      <c r="U322" s="249"/>
    </row>
    <row r="323" spans="1:21" ht="20.100000000000001" customHeight="1">
      <c r="A323" s="229"/>
      <c r="B323" s="246" t="s">
        <v>905</v>
      </c>
      <c r="C323" s="247" t="s">
        <v>811</v>
      </c>
      <c r="D323" s="247">
        <v>3</v>
      </c>
      <c r="E323" s="247">
        <v>80</v>
      </c>
      <c r="F323" s="247">
        <v>12000</v>
      </c>
      <c r="G323" s="247">
        <v>1800</v>
      </c>
      <c r="H323" s="247" t="s">
        <v>812</v>
      </c>
      <c r="I323" s="247" t="s">
        <v>812</v>
      </c>
      <c r="J323" s="246" t="s">
        <v>965</v>
      </c>
      <c r="K323" s="227"/>
      <c r="L323" s="227"/>
      <c r="M323" s="227"/>
      <c r="N323" s="227"/>
      <c r="O323" s="227"/>
      <c r="P323" s="227"/>
      <c r="Q323" s="227"/>
      <c r="R323" s="228"/>
      <c r="S323" s="228"/>
      <c r="T323" s="228"/>
      <c r="U323" s="227"/>
    </row>
    <row r="324" spans="1:21" s="251" customFormat="1" ht="20.100000000000001" customHeight="1">
      <c r="A324" s="245"/>
      <c r="B324" s="246" t="s">
        <v>925</v>
      </c>
      <c r="C324" s="247" t="s">
        <v>811</v>
      </c>
      <c r="D324" s="247">
        <v>3</v>
      </c>
      <c r="E324" s="247">
        <v>50</v>
      </c>
      <c r="F324" s="248" t="s">
        <v>1045</v>
      </c>
      <c r="G324" s="247">
        <v>1800</v>
      </c>
      <c r="H324" s="247" t="s">
        <v>812</v>
      </c>
      <c r="I324" s="247" t="s">
        <v>812</v>
      </c>
      <c r="J324" s="246" t="s">
        <v>1046</v>
      </c>
      <c r="K324" s="249"/>
      <c r="L324" s="249"/>
      <c r="M324" s="249"/>
      <c r="N324" s="249"/>
      <c r="O324" s="249"/>
      <c r="P324" s="249"/>
      <c r="Q324" s="249"/>
      <c r="R324" s="250"/>
      <c r="S324" s="250"/>
      <c r="T324" s="250"/>
      <c r="U324" s="249"/>
    </row>
    <row r="325" spans="1:21" ht="20.100000000000001" customHeight="1">
      <c r="A325" s="229">
        <v>3</v>
      </c>
      <c r="B325" s="231" t="s">
        <v>1047</v>
      </c>
      <c r="C325" s="229"/>
      <c r="D325" s="229"/>
      <c r="E325" s="230">
        <v>400</v>
      </c>
      <c r="F325" s="229"/>
      <c r="G325" s="229"/>
      <c r="H325" s="229"/>
      <c r="I325" s="229"/>
      <c r="J325" s="231" t="s">
        <v>1048</v>
      </c>
      <c r="K325" s="227"/>
      <c r="L325" s="227"/>
      <c r="M325" s="227"/>
      <c r="N325" s="227"/>
      <c r="O325" s="227"/>
      <c r="P325" s="227"/>
      <c r="Q325" s="227"/>
      <c r="R325" s="228"/>
      <c r="S325" s="228"/>
      <c r="T325" s="228"/>
      <c r="U325" s="227"/>
    </row>
    <row r="326" spans="1:21" ht="20.100000000000001" customHeight="1">
      <c r="A326" s="229"/>
      <c r="B326" s="232" t="s">
        <v>1049</v>
      </c>
      <c r="C326" s="233" t="s">
        <v>811</v>
      </c>
      <c r="D326" s="233">
        <v>3</v>
      </c>
      <c r="E326" s="234">
        <v>20</v>
      </c>
      <c r="F326" s="233">
        <v>9800</v>
      </c>
      <c r="G326" s="233">
        <v>2020</v>
      </c>
      <c r="H326" s="233" t="s">
        <v>908</v>
      </c>
      <c r="I326" s="233" t="s">
        <v>812</v>
      </c>
      <c r="J326" s="232"/>
      <c r="K326" s="227"/>
      <c r="L326" s="227"/>
      <c r="M326" s="227"/>
      <c r="N326" s="227"/>
      <c r="O326" s="227"/>
      <c r="P326" s="227"/>
      <c r="Q326" s="227"/>
      <c r="R326" s="228"/>
      <c r="S326" s="228"/>
      <c r="T326" s="228"/>
      <c r="U326" s="227"/>
    </row>
    <row r="327" spans="1:21" ht="20.100000000000001" customHeight="1">
      <c r="A327" s="229"/>
      <c r="B327" s="232" t="s">
        <v>979</v>
      </c>
      <c r="C327" s="233" t="s">
        <v>811</v>
      </c>
      <c r="D327" s="233">
        <v>3</v>
      </c>
      <c r="E327" s="234">
        <v>60</v>
      </c>
      <c r="F327" s="233">
        <v>10800</v>
      </c>
      <c r="G327" s="233">
        <v>2020</v>
      </c>
      <c r="H327" s="233" t="s">
        <v>812</v>
      </c>
      <c r="I327" s="233" t="s">
        <v>812</v>
      </c>
      <c r="J327" s="232"/>
      <c r="K327" s="227"/>
      <c r="L327" s="227"/>
      <c r="M327" s="227"/>
      <c r="N327" s="227"/>
      <c r="O327" s="227"/>
      <c r="P327" s="227"/>
      <c r="Q327" s="227"/>
      <c r="R327" s="228"/>
      <c r="S327" s="228"/>
      <c r="T327" s="228"/>
      <c r="U327" s="227"/>
    </row>
    <row r="328" spans="1:21" ht="20.100000000000001" customHeight="1">
      <c r="A328" s="229"/>
      <c r="B328" s="232" t="s">
        <v>973</v>
      </c>
      <c r="C328" s="233" t="s">
        <v>811</v>
      </c>
      <c r="D328" s="233">
        <v>4</v>
      </c>
      <c r="E328" s="234">
        <v>280</v>
      </c>
      <c r="F328" s="233">
        <v>10800</v>
      </c>
      <c r="G328" s="233">
        <v>2020</v>
      </c>
      <c r="H328" s="233" t="s">
        <v>908</v>
      </c>
      <c r="I328" s="233" t="s">
        <v>908</v>
      </c>
      <c r="J328" s="232"/>
      <c r="K328" s="227"/>
      <c r="L328" s="227"/>
      <c r="M328" s="227"/>
      <c r="N328" s="227"/>
      <c r="O328" s="227"/>
      <c r="P328" s="227"/>
      <c r="Q328" s="227"/>
      <c r="R328" s="228"/>
      <c r="S328" s="228"/>
      <c r="T328" s="228"/>
      <c r="U328" s="227"/>
    </row>
    <row r="329" spans="1:21" ht="20.100000000000001" customHeight="1">
      <c r="A329" s="229"/>
      <c r="B329" s="232" t="s">
        <v>1050</v>
      </c>
      <c r="C329" s="233" t="s">
        <v>811</v>
      </c>
      <c r="D329" s="233">
        <v>3</v>
      </c>
      <c r="E329" s="234">
        <v>40</v>
      </c>
      <c r="F329" s="233">
        <v>10800</v>
      </c>
      <c r="G329" s="233">
        <v>2020</v>
      </c>
      <c r="H329" s="233" t="s">
        <v>908</v>
      </c>
      <c r="I329" s="233" t="s">
        <v>908</v>
      </c>
      <c r="J329" s="232"/>
      <c r="K329" s="227"/>
      <c r="L329" s="227"/>
      <c r="M329" s="227"/>
      <c r="N329" s="227"/>
      <c r="O329" s="227"/>
      <c r="P329" s="227"/>
      <c r="Q329" s="227"/>
      <c r="R329" s="228"/>
      <c r="S329" s="228"/>
      <c r="T329" s="228"/>
      <c r="U329" s="227"/>
    </row>
    <row r="330" spans="1:21" ht="20.100000000000001" customHeight="1">
      <c r="A330" s="229">
        <v>4</v>
      </c>
      <c r="B330" s="231" t="s">
        <v>1051</v>
      </c>
      <c r="C330" s="233"/>
      <c r="D330" s="233"/>
      <c r="E330" s="230">
        <v>75</v>
      </c>
      <c r="F330" s="233"/>
      <c r="G330" s="233"/>
      <c r="H330" s="233"/>
      <c r="I330" s="233"/>
      <c r="J330" s="232"/>
      <c r="K330" s="227"/>
      <c r="L330" s="227"/>
      <c r="M330" s="227"/>
      <c r="N330" s="227"/>
      <c r="O330" s="227"/>
      <c r="P330" s="227"/>
      <c r="Q330" s="227"/>
      <c r="R330" s="228"/>
      <c r="S330" s="228"/>
      <c r="T330" s="228"/>
      <c r="U330" s="227"/>
    </row>
    <row r="331" spans="1:21" ht="20.100000000000001" customHeight="1">
      <c r="A331" s="229"/>
      <c r="B331" s="232" t="s">
        <v>474</v>
      </c>
      <c r="C331" s="233" t="s">
        <v>987</v>
      </c>
      <c r="D331" s="233">
        <v>7</v>
      </c>
      <c r="E331" s="234">
        <v>75</v>
      </c>
      <c r="F331" s="233">
        <v>12000</v>
      </c>
      <c r="G331" s="233">
        <v>1400</v>
      </c>
      <c r="H331" s="233" t="s">
        <v>908</v>
      </c>
      <c r="I331" s="233" t="s">
        <v>908</v>
      </c>
      <c r="J331" s="232" t="s">
        <v>1052</v>
      </c>
      <c r="K331" s="227"/>
      <c r="L331" s="227"/>
      <c r="M331" s="227"/>
      <c r="N331" s="227"/>
      <c r="O331" s="227"/>
      <c r="P331" s="227"/>
      <c r="Q331" s="227"/>
      <c r="R331" s="228"/>
      <c r="S331" s="228"/>
      <c r="T331" s="228"/>
      <c r="U331" s="227"/>
    </row>
    <row r="332" spans="1:21" ht="20.100000000000001" customHeight="1">
      <c r="A332" s="229">
        <v>5</v>
      </c>
      <c r="B332" s="231" t="s">
        <v>1053</v>
      </c>
      <c r="C332" s="229"/>
      <c r="D332" s="229"/>
      <c r="E332" s="230">
        <v>250</v>
      </c>
      <c r="F332" s="229"/>
      <c r="G332" s="229"/>
      <c r="H332" s="229"/>
      <c r="I332" s="229"/>
      <c r="J332" s="231"/>
      <c r="K332" s="227"/>
      <c r="L332" s="227"/>
      <c r="M332" s="227"/>
      <c r="N332" s="227"/>
      <c r="O332" s="227"/>
      <c r="P332" s="227"/>
      <c r="Q332" s="227"/>
      <c r="R332" s="228"/>
      <c r="S332" s="228"/>
      <c r="T332" s="228"/>
      <c r="U332" s="227"/>
    </row>
    <row r="333" spans="1:21" ht="20.100000000000001" customHeight="1">
      <c r="A333" s="229"/>
      <c r="B333" s="232" t="s">
        <v>1054</v>
      </c>
      <c r="C333" s="233" t="s">
        <v>811</v>
      </c>
      <c r="D333" s="233">
        <v>3</v>
      </c>
      <c r="E333" s="233">
        <v>40</v>
      </c>
      <c r="F333" s="233">
        <v>6900</v>
      </c>
      <c r="G333" s="233">
        <v>1200</v>
      </c>
      <c r="H333" s="233" t="s">
        <v>812</v>
      </c>
      <c r="I333" s="233" t="s">
        <v>812</v>
      </c>
      <c r="J333" s="232"/>
      <c r="K333" s="227"/>
      <c r="L333" s="227"/>
      <c r="M333" s="227"/>
      <c r="N333" s="227"/>
      <c r="O333" s="227"/>
      <c r="P333" s="227"/>
      <c r="Q333" s="227"/>
      <c r="R333" s="228"/>
      <c r="S333" s="228"/>
      <c r="T333" s="228"/>
      <c r="U333" s="227"/>
    </row>
    <row r="334" spans="1:21" ht="20.100000000000001" customHeight="1">
      <c r="A334" s="229"/>
      <c r="B334" s="232" t="s">
        <v>1014</v>
      </c>
      <c r="C334" s="233" t="s">
        <v>811</v>
      </c>
      <c r="D334" s="233">
        <v>3</v>
      </c>
      <c r="E334" s="233">
        <v>25</v>
      </c>
      <c r="F334" s="233">
        <v>6900</v>
      </c>
      <c r="G334" s="233">
        <v>1200</v>
      </c>
      <c r="H334" s="233" t="s">
        <v>812</v>
      </c>
      <c r="I334" s="233" t="s">
        <v>812</v>
      </c>
      <c r="J334" s="232"/>
      <c r="K334" s="227"/>
      <c r="L334" s="227"/>
      <c r="M334" s="227"/>
      <c r="N334" s="227"/>
      <c r="O334" s="227"/>
      <c r="P334" s="227"/>
      <c r="Q334" s="227"/>
      <c r="R334" s="228"/>
      <c r="S334" s="228"/>
      <c r="T334" s="228"/>
      <c r="U334" s="227"/>
    </row>
    <row r="335" spans="1:21" ht="20.100000000000001" customHeight="1">
      <c r="A335" s="229"/>
      <c r="B335" s="232" t="s">
        <v>850</v>
      </c>
      <c r="C335" s="233" t="s">
        <v>811</v>
      </c>
      <c r="D335" s="233">
        <v>3</v>
      </c>
      <c r="E335" s="233">
        <v>25</v>
      </c>
      <c r="F335" s="233">
        <v>6900</v>
      </c>
      <c r="G335" s="233">
        <v>1200</v>
      </c>
      <c r="H335" s="233" t="s">
        <v>812</v>
      </c>
      <c r="I335" s="233" t="s">
        <v>812</v>
      </c>
      <c r="J335" s="232"/>
      <c r="K335" s="227"/>
      <c r="L335" s="227"/>
      <c r="M335" s="227"/>
      <c r="N335" s="227"/>
      <c r="O335" s="227"/>
      <c r="P335" s="227"/>
      <c r="Q335" s="227"/>
      <c r="R335" s="228"/>
      <c r="S335" s="228"/>
      <c r="T335" s="228"/>
      <c r="U335" s="227"/>
    </row>
    <row r="336" spans="1:21" ht="20.100000000000001" customHeight="1">
      <c r="A336" s="229"/>
      <c r="B336" s="232" t="s">
        <v>912</v>
      </c>
      <c r="C336" s="233" t="s">
        <v>811</v>
      </c>
      <c r="D336" s="233">
        <v>3</v>
      </c>
      <c r="E336" s="233">
        <v>25</v>
      </c>
      <c r="F336" s="233">
        <v>6900</v>
      </c>
      <c r="G336" s="233">
        <v>1200</v>
      </c>
      <c r="H336" s="233" t="s">
        <v>812</v>
      </c>
      <c r="I336" s="233" t="s">
        <v>812</v>
      </c>
      <c r="J336" s="232"/>
      <c r="K336" s="227"/>
      <c r="L336" s="227"/>
      <c r="M336" s="227"/>
      <c r="N336" s="227"/>
      <c r="O336" s="227"/>
      <c r="P336" s="227"/>
      <c r="Q336" s="227"/>
      <c r="R336" s="228"/>
      <c r="S336" s="228"/>
      <c r="T336" s="228"/>
      <c r="U336" s="227"/>
    </row>
    <row r="337" spans="1:21" ht="20.100000000000001" customHeight="1">
      <c r="A337" s="229"/>
      <c r="B337" s="232" t="s">
        <v>887</v>
      </c>
      <c r="C337" s="233" t="s">
        <v>811</v>
      </c>
      <c r="D337" s="233">
        <v>3</v>
      </c>
      <c r="E337" s="233">
        <v>30</v>
      </c>
      <c r="F337" s="233">
        <v>6900</v>
      </c>
      <c r="G337" s="233">
        <v>1200</v>
      </c>
      <c r="H337" s="233" t="s">
        <v>812</v>
      </c>
      <c r="I337" s="233" t="s">
        <v>812</v>
      </c>
      <c r="J337" s="232"/>
      <c r="K337" s="227"/>
      <c r="L337" s="227"/>
      <c r="M337" s="227"/>
      <c r="N337" s="227"/>
      <c r="O337" s="227"/>
      <c r="P337" s="227"/>
      <c r="Q337" s="227"/>
      <c r="R337" s="228"/>
      <c r="S337" s="228"/>
      <c r="T337" s="228"/>
      <c r="U337" s="227"/>
    </row>
    <row r="338" spans="1:21" ht="20.100000000000001" customHeight="1">
      <c r="A338" s="229"/>
      <c r="B338" s="232" t="s">
        <v>833</v>
      </c>
      <c r="C338" s="233" t="s">
        <v>811</v>
      </c>
      <c r="D338" s="233">
        <v>3</v>
      </c>
      <c r="E338" s="233">
        <v>40</v>
      </c>
      <c r="F338" s="233">
        <v>6900</v>
      </c>
      <c r="G338" s="233">
        <v>1200</v>
      </c>
      <c r="H338" s="233" t="s">
        <v>812</v>
      </c>
      <c r="I338" s="233" t="s">
        <v>812</v>
      </c>
      <c r="J338" s="232"/>
      <c r="K338" s="227"/>
      <c r="L338" s="227"/>
      <c r="M338" s="227"/>
      <c r="N338" s="227"/>
      <c r="O338" s="227"/>
      <c r="P338" s="227"/>
      <c r="Q338" s="227"/>
      <c r="R338" s="228"/>
      <c r="S338" s="228"/>
      <c r="T338" s="228"/>
      <c r="U338" s="227"/>
    </row>
    <row r="339" spans="1:21" ht="20.100000000000001" customHeight="1">
      <c r="A339" s="229"/>
      <c r="B339" s="232" t="s">
        <v>829</v>
      </c>
      <c r="C339" s="233" t="s">
        <v>811</v>
      </c>
      <c r="D339" s="233">
        <v>3</v>
      </c>
      <c r="E339" s="233">
        <v>65</v>
      </c>
      <c r="F339" s="233">
        <v>6900</v>
      </c>
      <c r="G339" s="233">
        <v>1200</v>
      </c>
      <c r="H339" s="233" t="s">
        <v>812</v>
      </c>
      <c r="I339" s="233" t="s">
        <v>812</v>
      </c>
      <c r="J339" s="232"/>
      <c r="K339" s="227"/>
      <c r="L339" s="227"/>
      <c r="M339" s="227"/>
      <c r="N339" s="227"/>
      <c r="O339" s="227"/>
      <c r="P339" s="227"/>
      <c r="Q339" s="227"/>
      <c r="R339" s="228"/>
      <c r="S339" s="228"/>
      <c r="T339" s="228"/>
      <c r="U339" s="227"/>
    </row>
    <row r="340" spans="1:21" ht="20.100000000000001" customHeight="1">
      <c r="A340" s="229">
        <v>6</v>
      </c>
      <c r="B340" s="231" t="s">
        <v>1055</v>
      </c>
      <c r="C340" s="229"/>
      <c r="D340" s="229"/>
      <c r="E340" s="230">
        <v>70</v>
      </c>
      <c r="F340" s="229"/>
      <c r="G340" s="229"/>
      <c r="H340" s="229"/>
      <c r="I340" s="229"/>
      <c r="J340" s="231"/>
      <c r="K340" s="227"/>
      <c r="L340" s="227"/>
      <c r="M340" s="227"/>
      <c r="N340" s="227"/>
      <c r="O340" s="227"/>
      <c r="P340" s="227"/>
      <c r="Q340" s="227"/>
      <c r="R340" s="228"/>
      <c r="S340" s="228"/>
      <c r="T340" s="228"/>
      <c r="U340" s="227"/>
    </row>
    <row r="341" spans="1:21" ht="20.100000000000001" customHeight="1">
      <c r="A341" s="229"/>
      <c r="B341" s="232" t="s">
        <v>474</v>
      </c>
      <c r="C341" s="233" t="s">
        <v>1056</v>
      </c>
      <c r="D341" s="233">
        <v>6</v>
      </c>
      <c r="E341" s="233">
        <v>65</v>
      </c>
      <c r="F341" s="233">
        <v>10000</v>
      </c>
      <c r="G341" s="233">
        <v>1200</v>
      </c>
      <c r="H341" s="233" t="s">
        <v>908</v>
      </c>
      <c r="I341" s="233" t="s">
        <v>812</v>
      </c>
      <c r="J341" s="232" t="s">
        <v>1052</v>
      </c>
      <c r="K341" s="227"/>
      <c r="L341" s="227"/>
      <c r="M341" s="227"/>
      <c r="N341" s="227"/>
      <c r="O341" s="227"/>
      <c r="P341" s="227"/>
      <c r="Q341" s="227"/>
      <c r="R341" s="228"/>
      <c r="S341" s="228"/>
      <c r="T341" s="228"/>
      <c r="U341" s="227"/>
    </row>
    <row r="342" spans="1:21" ht="20.100000000000001" customHeight="1">
      <c r="A342" s="229"/>
      <c r="B342" s="232" t="s">
        <v>474</v>
      </c>
      <c r="C342" s="233" t="s">
        <v>811</v>
      </c>
      <c r="D342" s="233">
        <v>5</v>
      </c>
      <c r="E342" s="233">
        <v>2</v>
      </c>
      <c r="F342" s="233">
        <v>10000</v>
      </c>
      <c r="G342" s="233">
        <v>1200</v>
      </c>
      <c r="H342" s="233" t="s">
        <v>908</v>
      </c>
      <c r="I342" s="233" t="s">
        <v>812</v>
      </c>
      <c r="J342" s="232" t="s">
        <v>1052</v>
      </c>
      <c r="K342" s="227"/>
      <c r="L342" s="227"/>
      <c r="M342" s="227"/>
      <c r="N342" s="227"/>
      <c r="O342" s="227"/>
      <c r="P342" s="227"/>
      <c r="Q342" s="227"/>
      <c r="R342" s="228"/>
      <c r="S342" s="228"/>
      <c r="T342" s="228"/>
      <c r="U342" s="227"/>
    </row>
    <row r="343" spans="1:21" ht="20.100000000000001" customHeight="1">
      <c r="A343" s="229"/>
      <c r="B343" s="232" t="s">
        <v>474</v>
      </c>
      <c r="C343" s="233" t="s">
        <v>811</v>
      </c>
      <c r="D343" s="233">
        <v>4</v>
      </c>
      <c r="E343" s="233">
        <v>3</v>
      </c>
      <c r="F343" s="233">
        <v>10000</v>
      </c>
      <c r="G343" s="233">
        <v>1200</v>
      </c>
      <c r="H343" s="233" t="s">
        <v>908</v>
      </c>
      <c r="I343" s="233" t="s">
        <v>812</v>
      </c>
      <c r="J343" s="232" t="s">
        <v>1052</v>
      </c>
      <c r="K343" s="227"/>
      <c r="L343" s="227"/>
      <c r="M343" s="227"/>
      <c r="N343" s="227"/>
      <c r="O343" s="227"/>
      <c r="P343" s="227"/>
      <c r="Q343" s="227"/>
      <c r="R343" s="228"/>
      <c r="S343" s="228"/>
      <c r="T343" s="228"/>
      <c r="U343" s="227"/>
    </row>
    <row r="344" spans="1:21" ht="20.100000000000001" customHeight="1">
      <c r="A344" s="229">
        <v>7</v>
      </c>
      <c r="B344" s="231" t="s">
        <v>1057</v>
      </c>
      <c r="C344" s="229"/>
      <c r="D344" s="229"/>
      <c r="E344" s="230">
        <v>282</v>
      </c>
      <c r="F344" s="229"/>
      <c r="G344" s="229"/>
      <c r="H344" s="229"/>
      <c r="I344" s="229"/>
      <c r="J344" s="232"/>
      <c r="K344" s="227"/>
      <c r="L344" s="227"/>
      <c r="M344" s="227"/>
      <c r="N344" s="227"/>
      <c r="O344" s="227"/>
      <c r="P344" s="227"/>
      <c r="Q344" s="227"/>
      <c r="R344" s="228"/>
      <c r="S344" s="228"/>
      <c r="T344" s="228"/>
      <c r="U344" s="227"/>
    </row>
    <row r="345" spans="1:21" ht="20.100000000000001" customHeight="1">
      <c r="A345" s="253"/>
      <c r="B345" s="254" t="s">
        <v>907</v>
      </c>
      <c r="C345" s="255" t="s">
        <v>987</v>
      </c>
      <c r="D345" s="255">
        <v>6</v>
      </c>
      <c r="E345" s="255">
        <v>6</v>
      </c>
      <c r="F345" s="255">
        <v>12800</v>
      </c>
      <c r="G345" s="255">
        <v>1800</v>
      </c>
      <c r="H345" s="255" t="s">
        <v>812</v>
      </c>
      <c r="I345" s="255" t="s">
        <v>812</v>
      </c>
      <c r="J345" s="254" t="s">
        <v>965</v>
      </c>
      <c r="K345" s="256"/>
      <c r="L345" s="256"/>
      <c r="M345" s="256"/>
      <c r="N345" s="256"/>
      <c r="O345" s="256"/>
      <c r="P345" s="256"/>
      <c r="Q345" s="256"/>
      <c r="R345" s="257"/>
      <c r="S345" s="257"/>
      <c r="T345" s="257"/>
      <c r="U345" s="256"/>
    </row>
    <row r="346" spans="1:21" ht="20.100000000000001" customHeight="1">
      <c r="A346" s="253"/>
      <c r="B346" s="254" t="s">
        <v>907</v>
      </c>
      <c r="C346" s="255" t="s">
        <v>811</v>
      </c>
      <c r="D346" s="255">
        <v>3</v>
      </c>
      <c r="E346" s="255">
        <v>170</v>
      </c>
      <c r="F346" s="258" t="s">
        <v>1058</v>
      </c>
      <c r="G346" s="255">
        <v>1800</v>
      </c>
      <c r="H346" s="255" t="s">
        <v>812</v>
      </c>
      <c r="I346" s="255" t="s">
        <v>812</v>
      </c>
      <c r="J346" s="259" t="s">
        <v>1059</v>
      </c>
      <c r="K346" s="256"/>
      <c r="L346" s="256"/>
      <c r="M346" s="256"/>
      <c r="N346" s="256"/>
      <c r="O346" s="256"/>
      <c r="P346" s="256"/>
      <c r="Q346" s="256"/>
      <c r="R346" s="257"/>
      <c r="S346" s="257"/>
      <c r="T346" s="257"/>
      <c r="U346" s="256"/>
    </row>
    <row r="347" spans="1:21" ht="20.100000000000001" customHeight="1">
      <c r="A347" s="253"/>
      <c r="B347" s="254" t="s">
        <v>474</v>
      </c>
      <c r="C347" s="255" t="s">
        <v>987</v>
      </c>
      <c r="D347" s="255">
        <v>6</v>
      </c>
      <c r="E347" s="255">
        <v>20</v>
      </c>
      <c r="F347" s="255">
        <v>11800</v>
      </c>
      <c r="G347" s="255">
        <v>1800</v>
      </c>
      <c r="H347" s="255" t="s">
        <v>812</v>
      </c>
      <c r="I347" s="255" t="s">
        <v>812</v>
      </c>
      <c r="J347" s="254" t="s">
        <v>965</v>
      </c>
      <c r="K347" s="256"/>
      <c r="L347" s="256"/>
      <c r="M347" s="256"/>
      <c r="N347" s="256"/>
      <c r="O347" s="256"/>
      <c r="P347" s="256"/>
      <c r="Q347" s="256"/>
      <c r="R347" s="257"/>
      <c r="S347" s="257"/>
      <c r="T347" s="257"/>
      <c r="U347" s="256"/>
    </row>
    <row r="348" spans="1:21" ht="20.100000000000001" customHeight="1">
      <c r="A348" s="253"/>
      <c r="B348" s="254" t="s">
        <v>474</v>
      </c>
      <c r="C348" s="255" t="s">
        <v>811</v>
      </c>
      <c r="D348" s="255">
        <v>5</v>
      </c>
      <c r="E348" s="255">
        <v>20</v>
      </c>
      <c r="F348" s="255">
        <v>11800</v>
      </c>
      <c r="G348" s="255">
        <v>1800</v>
      </c>
      <c r="H348" s="255" t="s">
        <v>812</v>
      </c>
      <c r="I348" s="255" t="s">
        <v>812</v>
      </c>
      <c r="J348" s="254" t="s">
        <v>965</v>
      </c>
      <c r="K348" s="256"/>
      <c r="L348" s="256"/>
      <c r="M348" s="256"/>
      <c r="N348" s="256"/>
      <c r="O348" s="256"/>
      <c r="P348" s="256"/>
      <c r="Q348" s="256"/>
      <c r="R348" s="257"/>
      <c r="S348" s="257"/>
      <c r="T348" s="257"/>
      <c r="U348" s="256"/>
    </row>
    <row r="349" spans="1:21" ht="20.100000000000001" customHeight="1">
      <c r="A349" s="253"/>
      <c r="B349" s="254" t="s">
        <v>474</v>
      </c>
      <c r="C349" s="255" t="s">
        <v>811</v>
      </c>
      <c r="D349" s="255">
        <v>4</v>
      </c>
      <c r="E349" s="255">
        <v>30</v>
      </c>
      <c r="F349" s="255">
        <v>11800</v>
      </c>
      <c r="G349" s="255">
        <v>1800</v>
      </c>
      <c r="H349" s="255" t="s">
        <v>812</v>
      </c>
      <c r="I349" s="255" t="s">
        <v>812</v>
      </c>
      <c r="J349" s="254" t="s">
        <v>965</v>
      </c>
      <c r="K349" s="256"/>
      <c r="L349" s="256"/>
      <c r="M349" s="256"/>
      <c r="N349" s="256"/>
      <c r="O349" s="256"/>
      <c r="P349" s="256"/>
      <c r="Q349" s="256"/>
      <c r="R349" s="257"/>
      <c r="S349" s="257"/>
      <c r="T349" s="257"/>
      <c r="U349" s="256"/>
    </row>
    <row r="350" spans="1:21" ht="20.100000000000001" customHeight="1">
      <c r="A350" s="253"/>
      <c r="B350" s="254" t="s">
        <v>474</v>
      </c>
      <c r="C350" s="255" t="s">
        <v>811</v>
      </c>
      <c r="D350" s="255">
        <v>3</v>
      </c>
      <c r="E350" s="255">
        <v>16</v>
      </c>
      <c r="F350" s="258" t="s">
        <v>1060</v>
      </c>
      <c r="G350" s="255">
        <v>1800</v>
      </c>
      <c r="H350" s="255" t="s">
        <v>812</v>
      </c>
      <c r="I350" s="255" t="s">
        <v>812</v>
      </c>
      <c r="J350" s="254" t="s">
        <v>1061</v>
      </c>
      <c r="K350" s="256"/>
      <c r="L350" s="256"/>
      <c r="M350" s="256"/>
      <c r="N350" s="256"/>
      <c r="O350" s="256"/>
      <c r="P350" s="256"/>
      <c r="Q350" s="256"/>
      <c r="R350" s="257"/>
      <c r="S350" s="257"/>
      <c r="T350" s="257"/>
      <c r="U350" s="256"/>
    </row>
    <row r="351" spans="1:21" ht="20.100000000000001" customHeight="1">
      <c r="A351" s="253"/>
      <c r="B351" s="254" t="s">
        <v>1014</v>
      </c>
      <c r="C351" s="255" t="s">
        <v>811</v>
      </c>
      <c r="D351" s="255">
        <v>3</v>
      </c>
      <c r="E351" s="255">
        <v>20</v>
      </c>
      <c r="F351" s="255">
        <v>15000</v>
      </c>
      <c r="G351" s="255">
        <v>1800</v>
      </c>
      <c r="H351" s="255" t="s">
        <v>812</v>
      </c>
      <c r="I351" s="255" t="s">
        <v>812</v>
      </c>
      <c r="J351" s="254" t="s">
        <v>965</v>
      </c>
      <c r="K351" s="256"/>
      <c r="L351" s="256"/>
      <c r="M351" s="256"/>
      <c r="N351" s="256"/>
      <c r="O351" s="256"/>
      <c r="P351" s="256"/>
      <c r="Q351" s="256"/>
      <c r="R351" s="257"/>
      <c r="S351" s="257"/>
      <c r="T351" s="257"/>
      <c r="U351" s="256"/>
    </row>
    <row r="352" spans="1:21" ht="20.100000000000001" customHeight="1">
      <c r="A352" s="229">
        <v>8</v>
      </c>
      <c r="B352" s="231" t="s">
        <v>1062</v>
      </c>
      <c r="C352" s="229"/>
      <c r="D352" s="229"/>
      <c r="E352" s="229">
        <v>120</v>
      </c>
      <c r="F352" s="233"/>
      <c r="G352" s="233"/>
      <c r="H352" s="233"/>
      <c r="I352" s="233"/>
      <c r="J352" s="232"/>
      <c r="K352" s="227"/>
      <c r="L352" s="227"/>
      <c r="M352" s="227"/>
      <c r="N352" s="227"/>
      <c r="O352" s="227"/>
      <c r="P352" s="227"/>
      <c r="Q352" s="227"/>
      <c r="R352" s="228"/>
      <c r="S352" s="228"/>
      <c r="T352" s="228"/>
      <c r="U352" s="227"/>
    </row>
    <row r="353" spans="1:21" ht="20.100000000000001" customHeight="1">
      <c r="A353" s="229"/>
      <c r="B353" s="232" t="s">
        <v>474</v>
      </c>
      <c r="C353" s="233" t="s">
        <v>811</v>
      </c>
      <c r="D353" s="233">
        <v>3</v>
      </c>
      <c r="E353" s="233">
        <v>10</v>
      </c>
      <c r="F353" s="233">
        <v>25600</v>
      </c>
      <c r="G353" s="233">
        <v>2400</v>
      </c>
      <c r="H353" s="233" t="s">
        <v>908</v>
      </c>
      <c r="I353" s="233" t="s">
        <v>812</v>
      </c>
      <c r="J353" s="232" t="s">
        <v>1052</v>
      </c>
      <c r="K353" s="227"/>
      <c r="L353" s="227"/>
      <c r="M353" s="227"/>
      <c r="N353" s="227"/>
      <c r="O353" s="227"/>
      <c r="P353" s="227"/>
      <c r="Q353" s="227"/>
      <c r="R353" s="228"/>
      <c r="S353" s="228"/>
      <c r="T353" s="228"/>
      <c r="U353" s="227"/>
    </row>
    <row r="354" spans="1:21" ht="20.100000000000001" customHeight="1">
      <c r="A354" s="229"/>
      <c r="B354" s="232" t="s">
        <v>474</v>
      </c>
      <c r="C354" s="233" t="s">
        <v>811</v>
      </c>
      <c r="D354" s="233">
        <v>4</v>
      </c>
      <c r="E354" s="233">
        <v>25</v>
      </c>
      <c r="F354" s="233">
        <v>25600</v>
      </c>
      <c r="G354" s="233">
        <v>2400</v>
      </c>
      <c r="H354" s="233" t="s">
        <v>908</v>
      </c>
      <c r="I354" s="233" t="s">
        <v>812</v>
      </c>
      <c r="J354" s="232" t="s">
        <v>1052</v>
      </c>
      <c r="K354" s="227"/>
      <c r="L354" s="227"/>
      <c r="M354" s="227"/>
      <c r="N354" s="227"/>
      <c r="O354" s="227"/>
      <c r="P354" s="227"/>
      <c r="Q354" s="227"/>
      <c r="R354" s="228"/>
      <c r="S354" s="228"/>
      <c r="T354" s="228"/>
      <c r="U354" s="227"/>
    </row>
    <row r="355" spans="1:21" ht="20.100000000000001" customHeight="1">
      <c r="A355" s="229"/>
      <c r="B355" s="232" t="s">
        <v>474</v>
      </c>
      <c r="C355" s="233" t="s">
        <v>811</v>
      </c>
      <c r="D355" s="233">
        <v>5</v>
      </c>
      <c r="E355" s="233">
        <v>10</v>
      </c>
      <c r="F355" s="233">
        <v>25600</v>
      </c>
      <c r="G355" s="233">
        <v>2400</v>
      </c>
      <c r="H355" s="233" t="s">
        <v>908</v>
      </c>
      <c r="I355" s="233" t="s">
        <v>812</v>
      </c>
      <c r="J355" s="232" t="s">
        <v>1052</v>
      </c>
      <c r="K355" s="227"/>
      <c r="L355" s="227"/>
      <c r="M355" s="227"/>
      <c r="N355" s="227"/>
      <c r="O355" s="227"/>
      <c r="P355" s="227"/>
      <c r="Q355" s="227"/>
      <c r="R355" s="228"/>
      <c r="S355" s="228"/>
      <c r="T355" s="228"/>
      <c r="U355" s="227"/>
    </row>
    <row r="356" spans="1:21" ht="20.100000000000001" customHeight="1">
      <c r="A356" s="229"/>
      <c r="B356" s="232" t="s">
        <v>474</v>
      </c>
      <c r="C356" s="233" t="s">
        <v>987</v>
      </c>
      <c r="D356" s="233">
        <v>6</v>
      </c>
      <c r="E356" s="233">
        <v>35</v>
      </c>
      <c r="F356" s="233">
        <v>25600</v>
      </c>
      <c r="G356" s="233">
        <v>2400</v>
      </c>
      <c r="H356" s="233" t="s">
        <v>908</v>
      </c>
      <c r="I356" s="233" t="s">
        <v>812</v>
      </c>
      <c r="J356" s="232" t="s">
        <v>1052</v>
      </c>
      <c r="K356" s="227"/>
      <c r="L356" s="227"/>
      <c r="M356" s="227"/>
      <c r="N356" s="227"/>
      <c r="O356" s="227"/>
      <c r="P356" s="227"/>
      <c r="Q356" s="227"/>
      <c r="R356" s="228"/>
      <c r="S356" s="228"/>
      <c r="T356" s="228"/>
      <c r="U356" s="227"/>
    </row>
    <row r="357" spans="1:21" ht="20.100000000000001" customHeight="1">
      <c r="A357" s="229"/>
      <c r="B357" s="232" t="s">
        <v>1014</v>
      </c>
      <c r="C357" s="233" t="s">
        <v>811</v>
      </c>
      <c r="D357" s="233">
        <v>3</v>
      </c>
      <c r="E357" s="233">
        <v>10</v>
      </c>
      <c r="F357" s="233">
        <v>25600</v>
      </c>
      <c r="G357" s="233">
        <v>2400</v>
      </c>
      <c r="H357" s="233" t="s">
        <v>908</v>
      </c>
      <c r="I357" s="233" t="s">
        <v>812</v>
      </c>
      <c r="J357" s="232" t="s">
        <v>1052</v>
      </c>
      <c r="K357" s="227"/>
      <c r="L357" s="227"/>
      <c r="M357" s="227"/>
      <c r="N357" s="227"/>
      <c r="O357" s="227"/>
      <c r="P357" s="227"/>
      <c r="Q357" s="227"/>
      <c r="R357" s="228"/>
      <c r="S357" s="228"/>
      <c r="T357" s="228"/>
      <c r="U357" s="227"/>
    </row>
    <row r="358" spans="1:21" ht="20.100000000000001" customHeight="1">
      <c r="A358" s="229"/>
      <c r="B358" s="232" t="s">
        <v>1014</v>
      </c>
      <c r="C358" s="233" t="s">
        <v>811</v>
      </c>
      <c r="D358" s="233">
        <v>4</v>
      </c>
      <c r="E358" s="233">
        <v>10</v>
      </c>
      <c r="F358" s="233">
        <v>25600</v>
      </c>
      <c r="G358" s="233">
        <v>2400</v>
      </c>
      <c r="H358" s="233" t="s">
        <v>908</v>
      </c>
      <c r="I358" s="233" t="s">
        <v>812</v>
      </c>
      <c r="J358" s="232" t="s">
        <v>1052</v>
      </c>
      <c r="K358" s="227"/>
      <c r="L358" s="227"/>
      <c r="M358" s="227"/>
      <c r="N358" s="227"/>
      <c r="O358" s="227"/>
      <c r="P358" s="227"/>
      <c r="Q358" s="227"/>
      <c r="R358" s="228"/>
      <c r="S358" s="228"/>
      <c r="T358" s="228"/>
      <c r="U358" s="227"/>
    </row>
    <row r="359" spans="1:21" ht="20.100000000000001" customHeight="1">
      <c r="A359" s="229"/>
      <c r="B359" s="232" t="s">
        <v>907</v>
      </c>
      <c r="C359" s="233" t="s">
        <v>811</v>
      </c>
      <c r="D359" s="233">
        <v>3</v>
      </c>
      <c r="E359" s="233">
        <v>10</v>
      </c>
      <c r="F359" s="233">
        <v>25600</v>
      </c>
      <c r="G359" s="233">
        <v>2400</v>
      </c>
      <c r="H359" s="233" t="s">
        <v>908</v>
      </c>
      <c r="I359" s="233" t="s">
        <v>812</v>
      </c>
      <c r="J359" s="232" t="s">
        <v>1052</v>
      </c>
      <c r="K359" s="227"/>
      <c r="L359" s="227"/>
      <c r="M359" s="227"/>
      <c r="N359" s="227"/>
      <c r="O359" s="227"/>
      <c r="P359" s="227"/>
      <c r="Q359" s="227"/>
      <c r="R359" s="228"/>
      <c r="S359" s="228"/>
      <c r="T359" s="228"/>
      <c r="U359" s="227"/>
    </row>
    <row r="360" spans="1:21" ht="20.100000000000001" customHeight="1">
      <c r="A360" s="229"/>
      <c r="B360" s="232" t="s">
        <v>907</v>
      </c>
      <c r="C360" s="233" t="s">
        <v>811</v>
      </c>
      <c r="D360" s="233">
        <v>4</v>
      </c>
      <c r="E360" s="233">
        <v>10</v>
      </c>
      <c r="F360" s="233">
        <v>25600</v>
      </c>
      <c r="G360" s="233">
        <v>2400</v>
      </c>
      <c r="H360" s="233" t="s">
        <v>908</v>
      </c>
      <c r="I360" s="233" t="s">
        <v>812</v>
      </c>
      <c r="J360" s="232" t="s">
        <v>1052</v>
      </c>
      <c r="K360" s="227"/>
      <c r="L360" s="227"/>
      <c r="M360" s="227"/>
      <c r="N360" s="227"/>
      <c r="O360" s="227"/>
      <c r="P360" s="227"/>
      <c r="Q360" s="227"/>
      <c r="R360" s="228"/>
      <c r="S360" s="228"/>
      <c r="T360" s="228"/>
      <c r="U360" s="227"/>
    </row>
    <row r="361" spans="1:21" ht="20.100000000000001" customHeight="1">
      <c r="A361" s="229">
        <v>9</v>
      </c>
      <c r="B361" s="231" t="s">
        <v>1063</v>
      </c>
      <c r="C361" s="229"/>
      <c r="D361" s="229"/>
      <c r="E361" s="230">
        <v>110</v>
      </c>
      <c r="F361" s="229"/>
      <c r="G361" s="229"/>
      <c r="H361" s="229"/>
      <c r="I361" s="229"/>
      <c r="J361" s="231"/>
      <c r="K361" s="227"/>
      <c r="L361" s="227"/>
      <c r="M361" s="227"/>
      <c r="N361" s="227"/>
      <c r="O361" s="227"/>
      <c r="P361" s="227"/>
      <c r="Q361" s="227"/>
      <c r="R361" s="228"/>
      <c r="S361" s="228"/>
      <c r="T361" s="228"/>
      <c r="U361" s="227"/>
    </row>
    <row r="362" spans="1:21" ht="20.100000000000001" customHeight="1">
      <c r="A362" s="229"/>
      <c r="B362" s="232" t="s">
        <v>849</v>
      </c>
      <c r="C362" s="233" t="s">
        <v>811</v>
      </c>
      <c r="D362" s="233">
        <v>3</v>
      </c>
      <c r="E362" s="234">
        <v>40</v>
      </c>
      <c r="F362" s="233">
        <v>10000</v>
      </c>
      <c r="G362" s="233">
        <v>1600</v>
      </c>
      <c r="H362" s="233" t="s">
        <v>812</v>
      </c>
      <c r="I362" s="233" t="s">
        <v>812</v>
      </c>
      <c r="J362" s="232" t="s">
        <v>1064</v>
      </c>
      <c r="K362" s="227"/>
      <c r="L362" s="227"/>
      <c r="M362" s="227"/>
      <c r="N362" s="227"/>
      <c r="O362" s="227"/>
      <c r="P362" s="227"/>
      <c r="Q362" s="227"/>
      <c r="R362" s="228"/>
      <c r="S362" s="228"/>
      <c r="T362" s="228"/>
      <c r="U362" s="227"/>
    </row>
    <row r="363" spans="1:21" ht="20.100000000000001" customHeight="1">
      <c r="A363" s="229"/>
      <c r="B363" s="232" t="s">
        <v>444</v>
      </c>
      <c r="C363" s="233" t="s">
        <v>811</v>
      </c>
      <c r="D363" s="233">
        <v>3</v>
      </c>
      <c r="E363" s="234">
        <v>40</v>
      </c>
      <c r="F363" s="233">
        <v>10000</v>
      </c>
      <c r="G363" s="233">
        <v>1600</v>
      </c>
      <c r="H363" s="233" t="s">
        <v>812</v>
      </c>
      <c r="I363" s="233" t="s">
        <v>812</v>
      </c>
      <c r="J363" s="232" t="s">
        <v>1064</v>
      </c>
      <c r="K363" s="227"/>
      <c r="L363" s="227"/>
      <c r="M363" s="227"/>
      <c r="N363" s="227"/>
      <c r="O363" s="227"/>
      <c r="P363" s="227"/>
      <c r="Q363" s="227"/>
      <c r="R363" s="228"/>
      <c r="S363" s="228"/>
      <c r="T363" s="228"/>
      <c r="U363" s="227"/>
    </row>
    <row r="364" spans="1:21" ht="20.100000000000001" customHeight="1">
      <c r="A364" s="229"/>
      <c r="B364" s="232" t="s">
        <v>827</v>
      </c>
      <c r="C364" s="233" t="s">
        <v>811</v>
      </c>
      <c r="D364" s="233">
        <v>3</v>
      </c>
      <c r="E364" s="234">
        <v>30</v>
      </c>
      <c r="F364" s="233">
        <v>8000</v>
      </c>
      <c r="G364" s="233">
        <v>1600</v>
      </c>
      <c r="H364" s="233" t="s">
        <v>812</v>
      </c>
      <c r="I364" s="233" t="s">
        <v>812</v>
      </c>
      <c r="J364" s="232" t="s">
        <v>965</v>
      </c>
      <c r="K364" s="227"/>
      <c r="L364" s="227"/>
      <c r="M364" s="227"/>
      <c r="N364" s="227"/>
      <c r="O364" s="227"/>
      <c r="P364" s="227"/>
      <c r="Q364" s="227"/>
      <c r="R364" s="228"/>
      <c r="S364" s="228"/>
      <c r="T364" s="228"/>
      <c r="U364" s="227"/>
    </row>
    <row r="365" spans="1:21" ht="20.100000000000001" customHeight="1">
      <c r="A365" s="229">
        <v>10</v>
      </c>
      <c r="B365" s="260" t="s">
        <v>1065</v>
      </c>
      <c r="C365" s="239"/>
      <c r="D365" s="239"/>
      <c r="E365" s="229">
        <v>280</v>
      </c>
      <c r="F365" s="239"/>
      <c r="G365" s="239"/>
      <c r="H365" s="239"/>
      <c r="I365" s="239"/>
      <c r="J365" s="231"/>
      <c r="K365" s="227"/>
      <c r="L365" s="227"/>
      <c r="M365" s="227"/>
      <c r="N365" s="227"/>
      <c r="O365" s="227"/>
      <c r="P365" s="227"/>
      <c r="Q365" s="227"/>
      <c r="R365" s="228"/>
      <c r="S365" s="228"/>
      <c r="T365" s="228"/>
      <c r="U365" s="227"/>
    </row>
    <row r="366" spans="1:21" ht="20.100000000000001" customHeight="1">
      <c r="A366" s="229"/>
      <c r="B366" s="237" t="s">
        <v>822</v>
      </c>
      <c r="C366" s="239" t="s">
        <v>811</v>
      </c>
      <c r="D366" s="239">
        <v>3</v>
      </c>
      <c r="E366" s="233">
        <v>75</v>
      </c>
      <c r="F366" s="239">
        <v>21000</v>
      </c>
      <c r="G366" s="239">
        <v>4000</v>
      </c>
      <c r="H366" s="239" t="s">
        <v>812</v>
      </c>
      <c r="I366" s="239" t="s">
        <v>812</v>
      </c>
      <c r="J366" s="232" t="s">
        <v>1066</v>
      </c>
      <c r="K366" s="227"/>
      <c r="L366" s="227"/>
      <c r="M366" s="227"/>
      <c r="N366" s="227"/>
      <c r="O366" s="227"/>
      <c r="P366" s="227"/>
      <c r="Q366" s="227"/>
      <c r="R366" s="228"/>
      <c r="S366" s="228"/>
      <c r="T366" s="228"/>
      <c r="U366" s="227"/>
    </row>
    <row r="367" spans="1:21" ht="20.100000000000001" customHeight="1">
      <c r="A367" s="229"/>
      <c r="B367" s="237" t="s">
        <v>906</v>
      </c>
      <c r="C367" s="239" t="s">
        <v>811</v>
      </c>
      <c r="D367" s="239">
        <v>3</v>
      </c>
      <c r="E367" s="233">
        <v>40</v>
      </c>
      <c r="F367" s="239">
        <v>15000</v>
      </c>
      <c r="G367" s="239">
        <v>4000</v>
      </c>
      <c r="H367" s="239" t="s">
        <v>812</v>
      </c>
      <c r="I367" s="239" t="s">
        <v>812</v>
      </c>
      <c r="J367" s="232" t="s">
        <v>1066</v>
      </c>
      <c r="K367" s="227"/>
      <c r="L367" s="227"/>
      <c r="M367" s="227"/>
      <c r="N367" s="227"/>
      <c r="O367" s="227"/>
      <c r="P367" s="227"/>
      <c r="Q367" s="227"/>
      <c r="R367" s="228"/>
      <c r="S367" s="228"/>
      <c r="T367" s="228"/>
      <c r="U367" s="227"/>
    </row>
    <row r="368" spans="1:21" ht="20.100000000000001" customHeight="1">
      <c r="A368" s="229"/>
      <c r="B368" s="237" t="s">
        <v>825</v>
      </c>
      <c r="C368" s="239" t="s">
        <v>811</v>
      </c>
      <c r="D368" s="239">
        <v>3</v>
      </c>
      <c r="E368" s="233">
        <v>10</v>
      </c>
      <c r="F368" s="239">
        <v>12000</v>
      </c>
      <c r="G368" s="239">
        <v>4000</v>
      </c>
      <c r="H368" s="239" t="s">
        <v>812</v>
      </c>
      <c r="I368" s="239" t="s">
        <v>812</v>
      </c>
      <c r="J368" s="232"/>
      <c r="K368" s="227"/>
      <c r="L368" s="227"/>
      <c r="M368" s="227"/>
      <c r="N368" s="227"/>
      <c r="O368" s="227"/>
      <c r="P368" s="227"/>
      <c r="Q368" s="227"/>
      <c r="R368" s="228"/>
      <c r="S368" s="228"/>
      <c r="T368" s="228"/>
      <c r="U368" s="227"/>
    </row>
    <row r="369" spans="1:21" ht="20.100000000000001" customHeight="1">
      <c r="A369" s="229"/>
      <c r="B369" s="237" t="s">
        <v>902</v>
      </c>
      <c r="C369" s="239" t="s">
        <v>811</v>
      </c>
      <c r="D369" s="239">
        <v>3</v>
      </c>
      <c r="E369" s="233">
        <v>10</v>
      </c>
      <c r="F369" s="239">
        <v>12000</v>
      </c>
      <c r="G369" s="239">
        <v>4000</v>
      </c>
      <c r="H369" s="239" t="s">
        <v>812</v>
      </c>
      <c r="I369" s="239" t="s">
        <v>812</v>
      </c>
      <c r="J369" s="232"/>
      <c r="K369" s="227"/>
      <c r="L369" s="227"/>
      <c r="M369" s="227"/>
      <c r="N369" s="227"/>
      <c r="O369" s="227"/>
      <c r="P369" s="227"/>
      <c r="Q369" s="227"/>
      <c r="R369" s="228"/>
      <c r="S369" s="228"/>
      <c r="T369" s="228"/>
      <c r="U369" s="227"/>
    </row>
    <row r="370" spans="1:21" ht="20.100000000000001" customHeight="1">
      <c r="A370" s="229"/>
      <c r="B370" s="237" t="s">
        <v>903</v>
      </c>
      <c r="C370" s="239" t="s">
        <v>811</v>
      </c>
      <c r="D370" s="239">
        <v>3</v>
      </c>
      <c r="E370" s="233">
        <v>30</v>
      </c>
      <c r="F370" s="239">
        <v>15000</v>
      </c>
      <c r="G370" s="239">
        <v>4000</v>
      </c>
      <c r="H370" s="239" t="s">
        <v>812</v>
      </c>
      <c r="I370" s="239" t="s">
        <v>812</v>
      </c>
      <c r="J370" s="232" t="s">
        <v>1066</v>
      </c>
      <c r="K370" s="227"/>
      <c r="L370" s="227"/>
      <c r="M370" s="227"/>
      <c r="N370" s="227"/>
      <c r="O370" s="227"/>
      <c r="P370" s="227"/>
      <c r="Q370" s="227"/>
      <c r="R370" s="228"/>
      <c r="S370" s="228"/>
      <c r="T370" s="228"/>
      <c r="U370" s="227"/>
    </row>
    <row r="371" spans="1:21" ht="20.100000000000001" customHeight="1">
      <c r="A371" s="229"/>
      <c r="B371" s="237" t="s">
        <v>909</v>
      </c>
      <c r="C371" s="239" t="s">
        <v>811</v>
      </c>
      <c r="D371" s="239">
        <v>3</v>
      </c>
      <c r="E371" s="233">
        <v>25</v>
      </c>
      <c r="F371" s="239">
        <v>12000</v>
      </c>
      <c r="G371" s="239">
        <v>4000</v>
      </c>
      <c r="H371" s="239" t="s">
        <v>812</v>
      </c>
      <c r="I371" s="239" t="s">
        <v>812</v>
      </c>
      <c r="J371" s="232"/>
      <c r="K371" s="227"/>
      <c r="L371" s="227"/>
      <c r="M371" s="227"/>
      <c r="N371" s="227"/>
      <c r="O371" s="227"/>
      <c r="P371" s="227"/>
      <c r="Q371" s="227"/>
      <c r="R371" s="228"/>
      <c r="S371" s="228"/>
      <c r="T371" s="228"/>
      <c r="U371" s="227"/>
    </row>
    <row r="372" spans="1:21" ht="20.100000000000001" customHeight="1">
      <c r="A372" s="229"/>
      <c r="B372" s="237" t="s">
        <v>839</v>
      </c>
      <c r="C372" s="239" t="s">
        <v>811</v>
      </c>
      <c r="D372" s="239">
        <v>3</v>
      </c>
      <c r="E372" s="233">
        <v>40</v>
      </c>
      <c r="F372" s="239">
        <v>12000</v>
      </c>
      <c r="G372" s="239">
        <v>4000</v>
      </c>
      <c r="H372" s="239" t="s">
        <v>812</v>
      </c>
      <c r="I372" s="239" t="s">
        <v>812</v>
      </c>
      <c r="J372" s="232"/>
      <c r="K372" s="227"/>
      <c r="L372" s="227"/>
      <c r="M372" s="227"/>
      <c r="N372" s="227"/>
      <c r="O372" s="227"/>
      <c r="P372" s="227"/>
      <c r="Q372" s="227"/>
      <c r="R372" s="228"/>
      <c r="S372" s="228"/>
      <c r="T372" s="228"/>
      <c r="U372" s="227"/>
    </row>
    <row r="373" spans="1:21" ht="20.100000000000001" customHeight="1">
      <c r="A373" s="229"/>
      <c r="B373" s="237" t="s">
        <v>1067</v>
      </c>
      <c r="C373" s="239" t="s">
        <v>811</v>
      </c>
      <c r="D373" s="239">
        <v>3</v>
      </c>
      <c r="E373" s="233">
        <v>10</v>
      </c>
      <c r="F373" s="239">
        <v>12000</v>
      </c>
      <c r="G373" s="239">
        <v>4000</v>
      </c>
      <c r="H373" s="239" t="s">
        <v>812</v>
      </c>
      <c r="I373" s="239" t="s">
        <v>812</v>
      </c>
      <c r="J373" s="232"/>
      <c r="K373" s="227"/>
      <c r="L373" s="227"/>
      <c r="M373" s="227"/>
      <c r="N373" s="227"/>
      <c r="O373" s="227"/>
      <c r="P373" s="227"/>
      <c r="Q373" s="227"/>
      <c r="R373" s="228"/>
      <c r="S373" s="228"/>
      <c r="T373" s="228"/>
      <c r="U373" s="227"/>
    </row>
    <row r="374" spans="1:21" ht="20.100000000000001" customHeight="1">
      <c r="A374" s="229"/>
      <c r="B374" s="237" t="s">
        <v>829</v>
      </c>
      <c r="C374" s="239" t="s">
        <v>811</v>
      </c>
      <c r="D374" s="239">
        <v>3</v>
      </c>
      <c r="E374" s="233">
        <v>40</v>
      </c>
      <c r="F374" s="239">
        <v>15000</v>
      </c>
      <c r="G374" s="239">
        <v>4000</v>
      </c>
      <c r="H374" s="239" t="s">
        <v>812</v>
      </c>
      <c r="I374" s="239" t="s">
        <v>812</v>
      </c>
      <c r="J374" s="232"/>
      <c r="K374" s="227"/>
      <c r="L374" s="227"/>
      <c r="M374" s="227"/>
      <c r="N374" s="227"/>
      <c r="O374" s="227"/>
      <c r="P374" s="227"/>
      <c r="Q374" s="227"/>
      <c r="R374" s="228"/>
      <c r="S374" s="228"/>
      <c r="T374" s="228"/>
      <c r="U374" s="227"/>
    </row>
    <row r="375" spans="1:21" ht="20.100000000000001" customHeight="1">
      <c r="A375" s="229">
        <v>11</v>
      </c>
      <c r="B375" s="231" t="s">
        <v>1068</v>
      </c>
      <c r="C375" s="229"/>
      <c r="D375" s="229"/>
      <c r="E375" s="230">
        <v>810</v>
      </c>
      <c r="F375" s="229"/>
      <c r="G375" s="229"/>
      <c r="H375" s="229"/>
      <c r="I375" s="229"/>
      <c r="J375" s="231"/>
      <c r="K375" s="227"/>
      <c r="L375" s="227"/>
      <c r="M375" s="227"/>
      <c r="N375" s="227"/>
      <c r="O375" s="227"/>
      <c r="P375" s="227"/>
      <c r="Q375" s="227"/>
      <c r="R375" s="228"/>
      <c r="S375" s="228"/>
      <c r="T375" s="228"/>
      <c r="U375" s="227"/>
    </row>
    <row r="376" spans="1:21" ht="20.100000000000001" customHeight="1">
      <c r="A376" s="229"/>
      <c r="B376" s="232" t="s">
        <v>906</v>
      </c>
      <c r="C376" s="233" t="s">
        <v>811</v>
      </c>
      <c r="D376" s="233">
        <v>3</v>
      </c>
      <c r="E376" s="234">
        <v>300</v>
      </c>
      <c r="F376" s="233">
        <v>3000</v>
      </c>
      <c r="G376" s="233">
        <v>1200</v>
      </c>
      <c r="H376" s="233" t="s">
        <v>812</v>
      </c>
      <c r="I376" s="233" t="s">
        <v>812</v>
      </c>
      <c r="J376" s="232" t="s">
        <v>1069</v>
      </c>
      <c r="K376" s="227"/>
      <c r="L376" s="227"/>
      <c r="M376" s="227"/>
      <c r="N376" s="227"/>
      <c r="O376" s="227"/>
      <c r="P376" s="227"/>
      <c r="Q376" s="227"/>
      <c r="R376" s="228"/>
      <c r="S376" s="228"/>
      <c r="T376" s="228"/>
      <c r="U376" s="227"/>
    </row>
    <row r="377" spans="1:21" ht="20.100000000000001" customHeight="1">
      <c r="A377" s="229"/>
      <c r="B377" s="232" t="s">
        <v>825</v>
      </c>
      <c r="C377" s="233" t="s">
        <v>811</v>
      </c>
      <c r="D377" s="233">
        <v>3</v>
      </c>
      <c r="E377" s="234">
        <v>50</v>
      </c>
      <c r="F377" s="233">
        <v>3000</v>
      </c>
      <c r="G377" s="233">
        <v>1200</v>
      </c>
      <c r="H377" s="233" t="s">
        <v>812</v>
      </c>
      <c r="I377" s="233" t="s">
        <v>812</v>
      </c>
      <c r="J377" s="232" t="s">
        <v>1069</v>
      </c>
      <c r="K377" s="227"/>
      <c r="L377" s="227"/>
      <c r="M377" s="227"/>
      <c r="N377" s="227"/>
      <c r="O377" s="227"/>
      <c r="P377" s="227"/>
      <c r="Q377" s="227"/>
      <c r="R377" s="228"/>
      <c r="S377" s="228"/>
      <c r="T377" s="228"/>
      <c r="U377" s="227"/>
    </row>
    <row r="378" spans="1:21" ht="20.100000000000001" customHeight="1">
      <c r="A378" s="229"/>
      <c r="B378" s="232" t="s">
        <v>887</v>
      </c>
      <c r="C378" s="233" t="s">
        <v>811</v>
      </c>
      <c r="D378" s="233">
        <v>3</v>
      </c>
      <c r="E378" s="234">
        <v>80</v>
      </c>
      <c r="F378" s="233">
        <v>3000</v>
      </c>
      <c r="G378" s="233">
        <v>1200</v>
      </c>
      <c r="H378" s="233" t="s">
        <v>812</v>
      </c>
      <c r="I378" s="233" t="s">
        <v>812</v>
      </c>
      <c r="J378" s="232" t="s">
        <v>1069</v>
      </c>
      <c r="K378" s="227"/>
      <c r="L378" s="227"/>
      <c r="M378" s="227"/>
      <c r="N378" s="227"/>
      <c r="O378" s="227"/>
      <c r="P378" s="227"/>
      <c r="Q378" s="227"/>
      <c r="R378" s="228"/>
      <c r="S378" s="228"/>
      <c r="T378" s="228"/>
      <c r="U378" s="227"/>
    </row>
    <row r="379" spans="1:21" ht="20.100000000000001" customHeight="1">
      <c r="A379" s="229"/>
      <c r="B379" s="232" t="s">
        <v>827</v>
      </c>
      <c r="C379" s="233" t="s">
        <v>811</v>
      </c>
      <c r="D379" s="233">
        <v>3</v>
      </c>
      <c r="E379" s="234">
        <v>150</v>
      </c>
      <c r="F379" s="233">
        <v>3000</v>
      </c>
      <c r="G379" s="233">
        <v>1200</v>
      </c>
      <c r="H379" s="233" t="s">
        <v>812</v>
      </c>
      <c r="I379" s="233" t="s">
        <v>812</v>
      </c>
      <c r="J379" s="232" t="s">
        <v>1069</v>
      </c>
      <c r="K379" s="227"/>
      <c r="L379" s="227"/>
      <c r="M379" s="227"/>
      <c r="N379" s="227"/>
      <c r="O379" s="227"/>
      <c r="P379" s="227"/>
      <c r="Q379" s="227"/>
      <c r="R379" s="228"/>
      <c r="S379" s="228"/>
      <c r="T379" s="228"/>
      <c r="U379" s="227"/>
    </row>
    <row r="380" spans="1:21" ht="20.100000000000001" customHeight="1">
      <c r="A380" s="229"/>
      <c r="B380" s="232" t="s">
        <v>839</v>
      </c>
      <c r="C380" s="233" t="s">
        <v>811</v>
      </c>
      <c r="D380" s="233">
        <v>3</v>
      </c>
      <c r="E380" s="234">
        <v>100</v>
      </c>
      <c r="F380" s="233">
        <v>3000</v>
      </c>
      <c r="G380" s="233">
        <v>1200</v>
      </c>
      <c r="H380" s="233" t="s">
        <v>812</v>
      </c>
      <c r="I380" s="233" t="s">
        <v>812</v>
      </c>
      <c r="J380" s="232" t="s">
        <v>1069</v>
      </c>
      <c r="K380" s="227"/>
      <c r="L380" s="227"/>
      <c r="M380" s="227"/>
      <c r="N380" s="227"/>
      <c r="O380" s="227"/>
      <c r="P380" s="227"/>
      <c r="Q380" s="227"/>
      <c r="R380" s="228"/>
      <c r="S380" s="228"/>
      <c r="T380" s="228"/>
      <c r="U380" s="227"/>
    </row>
    <row r="381" spans="1:21" ht="20.100000000000001" customHeight="1">
      <c r="A381" s="229"/>
      <c r="B381" s="232" t="s">
        <v>902</v>
      </c>
      <c r="C381" s="233" t="s">
        <v>811</v>
      </c>
      <c r="D381" s="233">
        <v>3</v>
      </c>
      <c r="E381" s="234">
        <v>30</v>
      </c>
      <c r="F381" s="233">
        <v>3000</v>
      </c>
      <c r="G381" s="233">
        <v>1200</v>
      </c>
      <c r="H381" s="233" t="s">
        <v>812</v>
      </c>
      <c r="I381" s="233" t="s">
        <v>812</v>
      </c>
      <c r="J381" s="232" t="s">
        <v>1069</v>
      </c>
      <c r="K381" s="227"/>
      <c r="L381" s="227"/>
      <c r="M381" s="227"/>
      <c r="N381" s="227"/>
      <c r="O381" s="227"/>
      <c r="P381" s="227"/>
      <c r="Q381" s="227"/>
      <c r="R381" s="228"/>
      <c r="S381" s="228"/>
      <c r="T381" s="228"/>
      <c r="U381" s="227"/>
    </row>
    <row r="382" spans="1:21" ht="20.100000000000001" customHeight="1">
      <c r="A382" s="229"/>
      <c r="B382" s="232" t="s">
        <v>926</v>
      </c>
      <c r="C382" s="233" t="s">
        <v>811</v>
      </c>
      <c r="D382" s="233">
        <v>3</v>
      </c>
      <c r="E382" s="234">
        <v>50</v>
      </c>
      <c r="F382" s="233">
        <v>3000</v>
      </c>
      <c r="G382" s="233">
        <v>1200</v>
      </c>
      <c r="H382" s="233" t="s">
        <v>812</v>
      </c>
      <c r="I382" s="233" t="s">
        <v>812</v>
      </c>
      <c r="J382" s="232" t="s">
        <v>1069</v>
      </c>
      <c r="K382" s="227"/>
      <c r="L382" s="227"/>
      <c r="M382" s="227"/>
      <c r="N382" s="227"/>
      <c r="O382" s="227"/>
      <c r="P382" s="227"/>
      <c r="Q382" s="227"/>
      <c r="R382" s="228"/>
      <c r="S382" s="228"/>
      <c r="T382" s="228"/>
      <c r="U382" s="227"/>
    </row>
    <row r="383" spans="1:21" ht="20.100000000000001" customHeight="1">
      <c r="A383" s="229"/>
      <c r="B383" s="232" t="s">
        <v>909</v>
      </c>
      <c r="C383" s="233" t="s">
        <v>811</v>
      </c>
      <c r="D383" s="233">
        <v>3</v>
      </c>
      <c r="E383" s="234">
        <v>50</v>
      </c>
      <c r="F383" s="233">
        <v>3000</v>
      </c>
      <c r="G383" s="233">
        <v>1200</v>
      </c>
      <c r="H383" s="233" t="s">
        <v>812</v>
      </c>
      <c r="I383" s="233" t="s">
        <v>812</v>
      </c>
      <c r="J383" s="232" t="s">
        <v>1069</v>
      </c>
      <c r="K383" s="227"/>
      <c r="L383" s="227"/>
      <c r="M383" s="227"/>
      <c r="N383" s="227"/>
      <c r="O383" s="227"/>
      <c r="P383" s="227"/>
      <c r="Q383" s="227"/>
      <c r="R383" s="228"/>
      <c r="S383" s="228"/>
      <c r="T383" s="228"/>
      <c r="U383" s="227"/>
    </row>
    <row r="384" spans="1:21" ht="20.100000000000001" customHeight="1">
      <c r="A384" s="229">
        <v>12</v>
      </c>
      <c r="B384" s="231" t="s">
        <v>1070</v>
      </c>
      <c r="C384" s="233"/>
      <c r="D384" s="233"/>
      <c r="E384" s="230">
        <v>63</v>
      </c>
      <c r="F384" s="233"/>
      <c r="G384" s="233"/>
      <c r="H384" s="233"/>
      <c r="I384" s="233"/>
      <c r="J384" s="232"/>
      <c r="K384" s="227" t="s">
        <v>1071</v>
      </c>
      <c r="L384" s="227"/>
      <c r="M384" s="227"/>
      <c r="N384" s="227"/>
      <c r="O384" s="227"/>
      <c r="P384" s="227"/>
      <c r="Q384" s="227"/>
      <c r="R384" s="228"/>
      <c r="S384" s="228"/>
      <c r="T384" s="228"/>
      <c r="U384" s="227"/>
    </row>
    <row r="385" spans="1:21" ht="20.100000000000001" customHeight="1">
      <c r="A385" s="229"/>
      <c r="B385" s="232" t="s">
        <v>1072</v>
      </c>
      <c r="C385" s="233" t="s">
        <v>811</v>
      </c>
      <c r="D385" s="239">
        <v>5</v>
      </c>
      <c r="E385" s="233">
        <v>12</v>
      </c>
      <c r="F385" s="233">
        <v>12000</v>
      </c>
      <c r="G385" s="233">
        <v>1200</v>
      </c>
      <c r="H385" s="233" t="s">
        <v>908</v>
      </c>
      <c r="I385" s="233" t="s">
        <v>812</v>
      </c>
      <c r="J385" s="232"/>
      <c r="K385" s="227"/>
      <c r="L385" s="227"/>
      <c r="M385" s="227"/>
      <c r="N385" s="227"/>
      <c r="O385" s="227"/>
      <c r="P385" s="227"/>
      <c r="Q385" s="227"/>
      <c r="R385" s="228"/>
      <c r="S385" s="228"/>
      <c r="T385" s="228"/>
      <c r="U385" s="227"/>
    </row>
    <row r="386" spans="1:21" ht="20.100000000000001" customHeight="1">
      <c r="A386" s="229"/>
      <c r="B386" s="232" t="s">
        <v>1072</v>
      </c>
      <c r="C386" s="233" t="s">
        <v>811</v>
      </c>
      <c r="D386" s="239">
        <v>4</v>
      </c>
      <c r="E386" s="233">
        <v>12</v>
      </c>
      <c r="F386" s="233">
        <v>12000</v>
      </c>
      <c r="G386" s="233">
        <v>1200</v>
      </c>
      <c r="H386" s="233" t="s">
        <v>908</v>
      </c>
      <c r="I386" s="233" t="s">
        <v>812</v>
      </c>
      <c r="J386" s="232"/>
      <c r="K386" s="227"/>
      <c r="L386" s="227"/>
      <c r="M386" s="227"/>
      <c r="N386" s="227"/>
      <c r="O386" s="227"/>
      <c r="P386" s="227"/>
      <c r="Q386" s="227"/>
      <c r="R386" s="228"/>
      <c r="S386" s="228"/>
      <c r="T386" s="228"/>
      <c r="U386" s="227"/>
    </row>
    <row r="387" spans="1:21" ht="20.100000000000001" customHeight="1">
      <c r="A387" s="229"/>
      <c r="B387" s="232" t="s">
        <v>1072</v>
      </c>
      <c r="C387" s="233" t="s">
        <v>811</v>
      </c>
      <c r="D387" s="239">
        <v>3</v>
      </c>
      <c r="E387" s="233">
        <v>12</v>
      </c>
      <c r="F387" s="233">
        <v>12000</v>
      </c>
      <c r="G387" s="233">
        <v>1200</v>
      </c>
      <c r="H387" s="233" t="s">
        <v>908</v>
      </c>
      <c r="I387" s="233" t="s">
        <v>812</v>
      </c>
      <c r="J387" s="232"/>
      <c r="K387" s="227"/>
      <c r="L387" s="227"/>
      <c r="M387" s="227"/>
      <c r="N387" s="227"/>
      <c r="O387" s="227"/>
      <c r="P387" s="227"/>
      <c r="Q387" s="227"/>
      <c r="R387" s="228"/>
      <c r="S387" s="228"/>
      <c r="T387" s="228"/>
      <c r="U387" s="227"/>
    </row>
    <row r="388" spans="1:21" ht="20.100000000000001" customHeight="1">
      <c r="A388" s="229"/>
      <c r="B388" s="232" t="s">
        <v>474</v>
      </c>
      <c r="C388" s="233" t="s">
        <v>811</v>
      </c>
      <c r="D388" s="239">
        <v>5</v>
      </c>
      <c r="E388" s="233">
        <v>8</v>
      </c>
      <c r="F388" s="233">
        <v>12000</v>
      </c>
      <c r="G388" s="233">
        <v>1200</v>
      </c>
      <c r="H388" s="233" t="s">
        <v>908</v>
      </c>
      <c r="I388" s="233" t="s">
        <v>812</v>
      </c>
      <c r="J388" s="232"/>
      <c r="K388" s="227"/>
      <c r="L388" s="227"/>
      <c r="M388" s="227"/>
      <c r="N388" s="227"/>
      <c r="O388" s="227"/>
      <c r="P388" s="227"/>
      <c r="Q388" s="227"/>
      <c r="R388" s="228"/>
      <c r="S388" s="228"/>
      <c r="T388" s="228"/>
      <c r="U388" s="227"/>
    </row>
    <row r="389" spans="1:21" ht="20.100000000000001" customHeight="1">
      <c r="A389" s="229"/>
      <c r="B389" s="232" t="s">
        <v>474</v>
      </c>
      <c r="C389" s="233" t="s">
        <v>811</v>
      </c>
      <c r="D389" s="239">
        <v>4</v>
      </c>
      <c r="E389" s="233">
        <v>8</v>
      </c>
      <c r="F389" s="233">
        <v>12000</v>
      </c>
      <c r="G389" s="233">
        <v>1200</v>
      </c>
      <c r="H389" s="233" t="s">
        <v>908</v>
      </c>
      <c r="I389" s="233" t="s">
        <v>812</v>
      </c>
      <c r="J389" s="232"/>
      <c r="K389" s="227"/>
      <c r="L389" s="227"/>
      <c r="M389" s="227"/>
      <c r="N389" s="227"/>
      <c r="O389" s="227"/>
      <c r="P389" s="227"/>
      <c r="Q389" s="227"/>
      <c r="R389" s="228"/>
      <c r="S389" s="228"/>
      <c r="T389" s="228"/>
      <c r="U389" s="227"/>
    </row>
    <row r="390" spans="1:21" ht="20.100000000000001" customHeight="1">
      <c r="A390" s="229"/>
      <c r="B390" s="232" t="s">
        <v>474</v>
      </c>
      <c r="C390" s="233" t="s">
        <v>811</v>
      </c>
      <c r="D390" s="239">
        <v>3</v>
      </c>
      <c r="E390" s="233">
        <v>11</v>
      </c>
      <c r="F390" s="233">
        <v>12000</v>
      </c>
      <c r="G390" s="233">
        <v>1200</v>
      </c>
      <c r="H390" s="233" t="s">
        <v>908</v>
      </c>
      <c r="I390" s="233" t="s">
        <v>812</v>
      </c>
      <c r="J390" s="232"/>
      <c r="K390" s="227"/>
      <c r="L390" s="227"/>
      <c r="M390" s="227"/>
      <c r="N390" s="227"/>
      <c r="O390" s="227"/>
      <c r="P390" s="227"/>
      <c r="Q390" s="227"/>
      <c r="R390" s="228"/>
      <c r="S390" s="228"/>
      <c r="T390" s="228"/>
      <c r="U390" s="227"/>
    </row>
    <row r="391" spans="1:21" ht="20.100000000000001" customHeight="1">
      <c r="A391" s="229">
        <v>13</v>
      </c>
      <c r="B391" s="231" t="s">
        <v>1073</v>
      </c>
      <c r="C391" s="229"/>
      <c r="D391" s="229"/>
      <c r="E391" s="230">
        <v>500</v>
      </c>
      <c r="F391" s="229"/>
      <c r="G391" s="229"/>
      <c r="H391" s="229"/>
      <c r="I391" s="229"/>
      <c r="J391" s="231"/>
      <c r="K391" s="227"/>
      <c r="L391" s="227"/>
      <c r="M391" s="227"/>
      <c r="N391" s="227"/>
      <c r="O391" s="227"/>
      <c r="P391" s="227"/>
      <c r="Q391" s="227"/>
      <c r="R391" s="228"/>
      <c r="S391" s="228"/>
      <c r="T391" s="228"/>
      <c r="U391" s="227"/>
    </row>
    <row r="392" spans="1:21" ht="20.100000000000001" customHeight="1">
      <c r="A392" s="229"/>
      <c r="B392" s="232" t="s">
        <v>912</v>
      </c>
      <c r="C392" s="233" t="s">
        <v>811</v>
      </c>
      <c r="D392" s="233">
        <v>3</v>
      </c>
      <c r="E392" s="261">
        <v>50</v>
      </c>
      <c r="F392" s="233">
        <v>8070</v>
      </c>
      <c r="G392" s="233">
        <v>1200</v>
      </c>
      <c r="H392" s="233" t="s">
        <v>812</v>
      </c>
      <c r="I392" s="233" t="s">
        <v>812</v>
      </c>
      <c r="J392" s="232" t="s">
        <v>1074</v>
      </c>
      <c r="K392" s="227"/>
      <c r="L392" s="227"/>
      <c r="M392" s="227"/>
      <c r="N392" s="227"/>
      <c r="O392" s="227"/>
      <c r="P392" s="227"/>
      <c r="Q392" s="227"/>
      <c r="R392" s="228"/>
      <c r="S392" s="228"/>
      <c r="T392" s="228"/>
      <c r="U392" s="227"/>
    </row>
    <row r="393" spans="1:21" ht="20.100000000000001" customHeight="1">
      <c r="A393" s="229"/>
      <c r="B393" s="235" t="s">
        <v>444</v>
      </c>
      <c r="C393" s="233" t="s">
        <v>811</v>
      </c>
      <c r="D393" s="233">
        <v>3</v>
      </c>
      <c r="E393" s="261">
        <v>150</v>
      </c>
      <c r="F393" s="233">
        <v>8070</v>
      </c>
      <c r="G393" s="233">
        <v>1200</v>
      </c>
      <c r="H393" s="233" t="s">
        <v>812</v>
      </c>
      <c r="I393" s="233" t="s">
        <v>812</v>
      </c>
      <c r="J393" s="232" t="s">
        <v>1074</v>
      </c>
      <c r="K393" s="227"/>
      <c r="L393" s="227"/>
      <c r="M393" s="227"/>
      <c r="N393" s="227"/>
      <c r="O393" s="227"/>
      <c r="P393" s="227"/>
      <c r="Q393" s="227"/>
      <c r="R393" s="228"/>
      <c r="S393" s="228"/>
      <c r="T393" s="228"/>
      <c r="U393" s="227"/>
    </row>
    <row r="394" spans="1:21" ht="20.100000000000001" customHeight="1">
      <c r="A394" s="229"/>
      <c r="B394" s="232" t="s">
        <v>1075</v>
      </c>
      <c r="C394" s="233" t="s">
        <v>811</v>
      </c>
      <c r="D394" s="233">
        <v>3</v>
      </c>
      <c r="E394" s="262">
        <v>150</v>
      </c>
      <c r="F394" s="233">
        <v>8070</v>
      </c>
      <c r="G394" s="233">
        <v>1200</v>
      </c>
      <c r="H394" s="233" t="s">
        <v>812</v>
      </c>
      <c r="I394" s="233" t="s">
        <v>812</v>
      </c>
      <c r="J394" s="232" t="s">
        <v>1074</v>
      </c>
      <c r="K394" s="227"/>
      <c r="L394" s="227"/>
      <c r="M394" s="227"/>
      <c r="N394" s="227"/>
      <c r="O394" s="227"/>
      <c r="P394" s="227"/>
      <c r="Q394" s="227"/>
      <c r="R394" s="228"/>
      <c r="S394" s="228"/>
      <c r="T394" s="228"/>
      <c r="U394" s="227"/>
    </row>
    <row r="395" spans="1:21" ht="20.100000000000001" customHeight="1">
      <c r="A395" s="229"/>
      <c r="B395" s="232" t="s">
        <v>906</v>
      </c>
      <c r="C395" s="233" t="s">
        <v>811</v>
      </c>
      <c r="D395" s="233">
        <v>3</v>
      </c>
      <c r="E395" s="262">
        <v>120</v>
      </c>
      <c r="F395" s="233">
        <v>8070</v>
      </c>
      <c r="G395" s="233">
        <v>1200</v>
      </c>
      <c r="H395" s="233" t="s">
        <v>812</v>
      </c>
      <c r="I395" s="233" t="s">
        <v>812</v>
      </c>
      <c r="J395" s="232" t="s">
        <v>1074</v>
      </c>
      <c r="K395" s="227"/>
      <c r="L395" s="227"/>
      <c r="M395" s="227"/>
      <c r="N395" s="227"/>
      <c r="O395" s="227"/>
      <c r="P395" s="227"/>
      <c r="Q395" s="227"/>
      <c r="R395" s="228"/>
      <c r="S395" s="228"/>
      <c r="T395" s="228"/>
      <c r="U395" s="227"/>
    </row>
    <row r="396" spans="1:21" ht="20.100000000000001" customHeight="1">
      <c r="A396" s="229"/>
      <c r="B396" s="232" t="s">
        <v>954</v>
      </c>
      <c r="C396" s="233" t="s">
        <v>811</v>
      </c>
      <c r="D396" s="233">
        <v>3</v>
      </c>
      <c r="E396" s="263">
        <v>30</v>
      </c>
      <c r="F396" s="233">
        <v>8070</v>
      </c>
      <c r="G396" s="233">
        <v>1200</v>
      </c>
      <c r="H396" s="233" t="s">
        <v>812</v>
      </c>
      <c r="I396" s="233" t="s">
        <v>812</v>
      </c>
      <c r="J396" s="232" t="s">
        <v>1074</v>
      </c>
      <c r="K396" s="227"/>
      <c r="L396" s="227"/>
      <c r="M396" s="227"/>
      <c r="N396" s="227"/>
      <c r="O396" s="227"/>
      <c r="P396" s="227"/>
      <c r="Q396" s="227"/>
      <c r="R396" s="228"/>
      <c r="S396" s="228"/>
      <c r="T396" s="228"/>
      <c r="U396" s="227"/>
    </row>
    <row r="397" spans="1:21" ht="20.100000000000001" customHeight="1">
      <c r="A397" s="229">
        <v>14</v>
      </c>
      <c r="B397" s="231" t="s">
        <v>1076</v>
      </c>
      <c r="C397" s="229"/>
      <c r="D397" s="229"/>
      <c r="E397" s="230">
        <v>200</v>
      </c>
      <c r="F397" s="229"/>
      <c r="G397" s="229"/>
      <c r="H397" s="229"/>
      <c r="I397" s="229"/>
      <c r="J397" s="231"/>
      <c r="K397" s="227"/>
      <c r="L397" s="227"/>
      <c r="M397" s="227"/>
      <c r="N397" s="227"/>
      <c r="O397" s="227"/>
      <c r="P397" s="227"/>
      <c r="Q397" s="227"/>
      <c r="R397" s="228"/>
      <c r="S397" s="228"/>
      <c r="T397" s="228"/>
      <c r="U397" s="227"/>
    </row>
    <row r="398" spans="1:21" ht="20.100000000000001" customHeight="1">
      <c r="A398" s="229"/>
      <c r="B398" s="232" t="s">
        <v>822</v>
      </c>
      <c r="C398" s="233" t="s">
        <v>811</v>
      </c>
      <c r="D398" s="233">
        <v>3</v>
      </c>
      <c r="E398" s="234">
        <v>20</v>
      </c>
      <c r="F398" s="233">
        <v>12550</v>
      </c>
      <c r="G398" s="233">
        <v>2400</v>
      </c>
      <c r="H398" s="233" t="s">
        <v>812</v>
      </c>
      <c r="I398" s="233" t="s">
        <v>812</v>
      </c>
      <c r="J398" s="232" t="s">
        <v>944</v>
      </c>
      <c r="K398" s="227"/>
      <c r="L398" s="227"/>
      <c r="M398" s="227"/>
      <c r="N398" s="227"/>
      <c r="O398" s="227"/>
      <c r="P398" s="227"/>
      <c r="Q398" s="227"/>
      <c r="R398" s="228"/>
      <c r="S398" s="228"/>
      <c r="T398" s="228"/>
      <c r="U398" s="227"/>
    </row>
    <row r="399" spans="1:21" ht="20.100000000000001" customHeight="1">
      <c r="A399" s="229"/>
      <c r="B399" s="232" t="s">
        <v>906</v>
      </c>
      <c r="C399" s="233" t="s">
        <v>811</v>
      </c>
      <c r="D399" s="233">
        <v>3</v>
      </c>
      <c r="E399" s="234">
        <v>20</v>
      </c>
      <c r="F399" s="233">
        <v>12550</v>
      </c>
      <c r="G399" s="233">
        <v>2400</v>
      </c>
      <c r="H399" s="233" t="s">
        <v>812</v>
      </c>
      <c r="I399" s="233" t="s">
        <v>812</v>
      </c>
      <c r="J399" s="232" t="s">
        <v>944</v>
      </c>
      <c r="K399" s="227"/>
      <c r="L399" s="227"/>
      <c r="M399" s="227"/>
      <c r="N399" s="227"/>
      <c r="O399" s="227"/>
      <c r="P399" s="227"/>
      <c r="Q399" s="227"/>
      <c r="R399" s="228"/>
      <c r="S399" s="228"/>
      <c r="T399" s="228"/>
      <c r="U399" s="227"/>
    </row>
    <row r="400" spans="1:21" ht="20.100000000000001" customHeight="1">
      <c r="A400" s="229"/>
      <c r="B400" s="232" t="s">
        <v>1054</v>
      </c>
      <c r="C400" s="233" t="s">
        <v>811</v>
      </c>
      <c r="D400" s="233">
        <v>3</v>
      </c>
      <c r="E400" s="234">
        <v>160</v>
      </c>
      <c r="F400" s="233">
        <v>12550</v>
      </c>
      <c r="G400" s="233">
        <v>2400</v>
      </c>
      <c r="H400" s="233" t="s">
        <v>812</v>
      </c>
      <c r="I400" s="233" t="s">
        <v>812</v>
      </c>
      <c r="J400" s="232" t="s">
        <v>944</v>
      </c>
      <c r="K400" s="227"/>
      <c r="L400" s="227"/>
      <c r="M400" s="227"/>
      <c r="N400" s="227"/>
      <c r="O400" s="227"/>
      <c r="P400" s="227"/>
      <c r="Q400" s="227"/>
      <c r="R400" s="228"/>
      <c r="S400" s="228"/>
      <c r="T400" s="228"/>
      <c r="U400" s="227"/>
    </row>
    <row r="401" spans="1:21" ht="20.100000000000001" customHeight="1">
      <c r="A401" s="229">
        <v>15</v>
      </c>
      <c r="B401" s="231" t="s">
        <v>1077</v>
      </c>
      <c r="C401" s="229"/>
      <c r="D401" s="229"/>
      <c r="E401" s="230">
        <v>200</v>
      </c>
      <c r="F401" s="229"/>
      <c r="G401" s="229"/>
      <c r="H401" s="229"/>
      <c r="I401" s="229"/>
      <c r="J401" s="231"/>
      <c r="K401" s="227"/>
      <c r="L401" s="227"/>
      <c r="M401" s="227"/>
      <c r="N401" s="227"/>
      <c r="O401" s="227"/>
      <c r="P401" s="227"/>
      <c r="Q401" s="227"/>
      <c r="R401" s="228"/>
      <c r="S401" s="228"/>
      <c r="T401" s="228"/>
      <c r="U401" s="227"/>
    </row>
    <row r="402" spans="1:21" ht="20.100000000000001" customHeight="1">
      <c r="A402" s="229"/>
      <c r="B402" s="232" t="s">
        <v>973</v>
      </c>
      <c r="C402" s="233" t="s">
        <v>811</v>
      </c>
      <c r="D402" s="233">
        <v>3</v>
      </c>
      <c r="E402" s="234">
        <v>70</v>
      </c>
      <c r="F402" s="233">
        <v>7500</v>
      </c>
      <c r="G402" s="233">
        <v>1500</v>
      </c>
      <c r="H402" s="233" t="s">
        <v>812</v>
      </c>
      <c r="I402" s="233" t="s">
        <v>812</v>
      </c>
      <c r="J402" s="232" t="s">
        <v>944</v>
      </c>
      <c r="K402" s="227"/>
      <c r="L402" s="227"/>
      <c r="M402" s="227"/>
      <c r="N402" s="227"/>
      <c r="O402" s="227"/>
      <c r="P402" s="227"/>
      <c r="Q402" s="227"/>
      <c r="R402" s="228"/>
      <c r="S402" s="228"/>
      <c r="T402" s="228"/>
      <c r="U402" s="227"/>
    </row>
    <row r="403" spans="1:21" ht="20.100000000000001" customHeight="1">
      <c r="A403" s="229"/>
      <c r="B403" s="232" t="s">
        <v>974</v>
      </c>
      <c r="C403" s="233" t="s">
        <v>811</v>
      </c>
      <c r="D403" s="233">
        <v>3</v>
      </c>
      <c r="E403" s="234">
        <v>20</v>
      </c>
      <c r="F403" s="233">
        <v>7500</v>
      </c>
      <c r="G403" s="233">
        <v>1500</v>
      </c>
      <c r="H403" s="233" t="s">
        <v>812</v>
      </c>
      <c r="I403" s="233" t="s">
        <v>812</v>
      </c>
      <c r="J403" s="232" t="s">
        <v>944</v>
      </c>
      <c r="K403" s="227"/>
      <c r="L403" s="227"/>
      <c r="M403" s="227"/>
      <c r="N403" s="227"/>
      <c r="O403" s="227"/>
      <c r="P403" s="227"/>
      <c r="Q403" s="227"/>
      <c r="R403" s="228"/>
      <c r="S403" s="228"/>
      <c r="T403" s="228"/>
      <c r="U403" s="227"/>
    </row>
    <row r="404" spans="1:21" ht="20.100000000000001" customHeight="1">
      <c r="A404" s="229"/>
      <c r="B404" s="232" t="s">
        <v>977</v>
      </c>
      <c r="C404" s="233" t="s">
        <v>811</v>
      </c>
      <c r="D404" s="233">
        <v>3</v>
      </c>
      <c r="E404" s="234">
        <v>20</v>
      </c>
      <c r="F404" s="233">
        <v>7500</v>
      </c>
      <c r="G404" s="233">
        <v>1500</v>
      </c>
      <c r="H404" s="233" t="s">
        <v>812</v>
      </c>
      <c r="I404" s="233" t="s">
        <v>812</v>
      </c>
      <c r="J404" s="232" t="s">
        <v>944</v>
      </c>
      <c r="K404" s="227"/>
      <c r="L404" s="227"/>
      <c r="M404" s="227"/>
      <c r="N404" s="227"/>
      <c r="O404" s="227"/>
      <c r="P404" s="227"/>
      <c r="Q404" s="227"/>
      <c r="R404" s="228"/>
      <c r="S404" s="228"/>
      <c r="T404" s="228"/>
      <c r="U404" s="227"/>
    </row>
    <row r="405" spans="1:21" ht="20.100000000000001" customHeight="1">
      <c r="A405" s="229"/>
      <c r="B405" s="232" t="s">
        <v>976</v>
      </c>
      <c r="C405" s="233" t="s">
        <v>811</v>
      </c>
      <c r="D405" s="233">
        <v>3</v>
      </c>
      <c r="E405" s="234">
        <v>20</v>
      </c>
      <c r="F405" s="233">
        <v>7500</v>
      </c>
      <c r="G405" s="233">
        <v>1500</v>
      </c>
      <c r="H405" s="233" t="s">
        <v>812</v>
      </c>
      <c r="I405" s="233" t="s">
        <v>812</v>
      </c>
      <c r="J405" s="232" t="s">
        <v>944</v>
      </c>
      <c r="K405" s="227"/>
      <c r="L405" s="227"/>
      <c r="M405" s="227"/>
      <c r="N405" s="227"/>
      <c r="O405" s="227"/>
      <c r="P405" s="227"/>
      <c r="Q405" s="227"/>
      <c r="R405" s="228"/>
      <c r="S405" s="228"/>
      <c r="T405" s="228"/>
      <c r="U405" s="227"/>
    </row>
    <row r="406" spans="1:21" ht="20.100000000000001" customHeight="1">
      <c r="A406" s="229"/>
      <c r="B406" s="232" t="s">
        <v>975</v>
      </c>
      <c r="C406" s="233" t="s">
        <v>811</v>
      </c>
      <c r="D406" s="233">
        <v>3</v>
      </c>
      <c r="E406" s="234">
        <v>20</v>
      </c>
      <c r="F406" s="233">
        <v>7500</v>
      </c>
      <c r="G406" s="233">
        <v>1500</v>
      </c>
      <c r="H406" s="233" t="s">
        <v>812</v>
      </c>
      <c r="I406" s="233" t="s">
        <v>812</v>
      </c>
      <c r="J406" s="232" t="s">
        <v>944</v>
      </c>
      <c r="K406" s="227"/>
      <c r="L406" s="227"/>
      <c r="M406" s="227"/>
      <c r="N406" s="227"/>
      <c r="O406" s="227"/>
      <c r="P406" s="227"/>
      <c r="Q406" s="227"/>
      <c r="R406" s="228"/>
      <c r="S406" s="228"/>
      <c r="T406" s="228"/>
      <c r="U406" s="227"/>
    </row>
    <row r="407" spans="1:21" ht="20.100000000000001" customHeight="1">
      <c r="A407" s="229"/>
      <c r="B407" s="232" t="s">
        <v>1078</v>
      </c>
      <c r="C407" s="233" t="s">
        <v>811</v>
      </c>
      <c r="D407" s="233">
        <v>3</v>
      </c>
      <c r="E407" s="234">
        <v>20</v>
      </c>
      <c r="F407" s="233">
        <v>7500</v>
      </c>
      <c r="G407" s="233">
        <v>1500</v>
      </c>
      <c r="H407" s="233" t="s">
        <v>812</v>
      </c>
      <c r="I407" s="233" t="s">
        <v>812</v>
      </c>
      <c r="J407" s="232" t="s">
        <v>944</v>
      </c>
      <c r="K407" s="227"/>
      <c r="L407" s="227"/>
      <c r="M407" s="227"/>
      <c r="N407" s="227"/>
      <c r="O407" s="227"/>
      <c r="P407" s="227"/>
      <c r="Q407" s="227"/>
      <c r="R407" s="228"/>
      <c r="S407" s="228"/>
      <c r="T407" s="228"/>
      <c r="U407" s="227"/>
    </row>
    <row r="408" spans="1:21" ht="20.100000000000001" customHeight="1">
      <c r="A408" s="229"/>
      <c r="B408" s="232" t="s">
        <v>979</v>
      </c>
      <c r="C408" s="233" t="s">
        <v>811</v>
      </c>
      <c r="D408" s="233">
        <v>3</v>
      </c>
      <c r="E408" s="234">
        <v>30</v>
      </c>
      <c r="F408" s="233">
        <v>9800</v>
      </c>
      <c r="G408" s="233">
        <v>1500</v>
      </c>
      <c r="H408" s="233" t="s">
        <v>812</v>
      </c>
      <c r="I408" s="233" t="s">
        <v>812</v>
      </c>
      <c r="J408" s="232" t="s">
        <v>944</v>
      </c>
      <c r="K408" s="227"/>
      <c r="L408" s="227"/>
      <c r="M408" s="227"/>
      <c r="N408" s="227"/>
      <c r="O408" s="227"/>
      <c r="P408" s="227"/>
      <c r="Q408" s="227"/>
      <c r="R408" s="228"/>
      <c r="S408" s="228"/>
      <c r="T408" s="228"/>
      <c r="U408" s="227"/>
    </row>
    <row r="409" spans="1:21" ht="20.100000000000001" customHeight="1">
      <c r="A409" s="229">
        <v>16</v>
      </c>
      <c r="B409" s="231" t="s">
        <v>1079</v>
      </c>
      <c r="C409" s="229"/>
      <c r="D409" s="229"/>
      <c r="E409" s="230">
        <v>80</v>
      </c>
      <c r="F409" s="229"/>
      <c r="G409" s="229"/>
      <c r="H409" s="229"/>
      <c r="I409" s="229"/>
      <c r="J409" s="231"/>
      <c r="K409" s="227"/>
      <c r="L409" s="227"/>
      <c r="M409" s="227"/>
      <c r="N409" s="227"/>
      <c r="O409" s="227"/>
      <c r="P409" s="227"/>
      <c r="Q409" s="227"/>
      <c r="R409" s="228"/>
      <c r="S409" s="228"/>
      <c r="T409" s="228"/>
      <c r="U409" s="227"/>
    </row>
    <row r="410" spans="1:21" ht="20.100000000000001" customHeight="1">
      <c r="A410" s="229"/>
      <c r="B410" s="232" t="s">
        <v>999</v>
      </c>
      <c r="C410" s="233" t="s">
        <v>811</v>
      </c>
      <c r="D410" s="233">
        <v>3</v>
      </c>
      <c r="E410" s="234">
        <v>80</v>
      </c>
      <c r="F410" s="233">
        <v>3000</v>
      </c>
      <c r="G410" s="233">
        <v>0</v>
      </c>
      <c r="H410" s="233" t="s">
        <v>812</v>
      </c>
      <c r="I410" s="233" t="s">
        <v>812</v>
      </c>
      <c r="J410" s="232" t="s">
        <v>944</v>
      </c>
      <c r="K410" s="227"/>
      <c r="L410" s="227"/>
      <c r="M410" s="227"/>
      <c r="N410" s="227"/>
      <c r="O410" s="227"/>
      <c r="P410" s="227"/>
      <c r="Q410" s="227"/>
      <c r="R410" s="228"/>
      <c r="S410" s="228"/>
      <c r="T410" s="228"/>
      <c r="U410" s="227"/>
    </row>
    <row r="411" spans="1:21" ht="30.75" customHeight="1">
      <c r="A411" s="229">
        <v>17</v>
      </c>
      <c r="B411" s="231" t="s">
        <v>1080</v>
      </c>
      <c r="C411" s="229"/>
      <c r="D411" s="229"/>
      <c r="E411" s="230">
        <v>118</v>
      </c>
      <c r="F411" s="229"/>
      <c r="G411" s="229"/>
      <c r="H411" s="229"/>
      <c r="I411" s="229"/>
      <c r="J411" s="231"/>
      <c r="K411" s="227"/>
      <c r="L411" s="227"/>
      <c r="M411" s="227"/>
      <c r="N411" s="227"/>
      <c r="O411" s="227"/>
      <c r="P411" s="227"/>
      <c r="Q411" s="227"/>
      <c r="R411" s="228"/>
      <c r="S411" s="228"/>
      <c r="T411" s="228"/>
      <c r="U411" s="227"/>
    </row>
    <row r="412" spans="1:21" ht="20.100000000000001" customHeight="1">
      <c r="A412" s="229"/>
      <c r="B412" s="232" t="s">
        <v>849</v>
      </c>
      <c r="C412" s="233" t="s">
        <v>811</v>
      </c>
      <c r="D412" s="233">
        <v>3</v>
      </c>
      <c r="E412" s="234">
        <v>59</v>
      </c>
      <c r="F412" s="233">
        <v>16000</v>
      </c>
      <c r="G412" s="233">
        <v>1600</v>
      </c>
      <c r="H412" s="233" t="s">
        <v>812</v>
      </c>
      <c r="I412" s="233" t="s">
        <v>812</v>
      </c>
      <c r="J412" s="232"/>
      <c r="K412" s="227"/>
      <c r="L412" s="227"/>
      <c r="M412" s="227"/>
      <c r="N412" s="227"/>
      <c r="O412" s="227"/>
      <c r="P412" s="227"/>
      <c r="Q412" s="227"/>
      <c r="R412" s="228"/>
      <c r="S412" s="228"/>
      <c r="T412" s="228"/>
      <c r="U412" s="227"/>
    </row>
    <row r="413" spans="1:21" ht="20.100000000000001" customHeight="1">
      <c r="A413" s="229"/>
      <c r="B413" s="232" t="s">
        <v>907</v>
      </c>
      <c r="C413" s="233" t="s">
        <v>811</v>
      </c>
      <c r="D413" s="233">
        <v>3</v>
      </c>
      <c r="E413" s="234">
        <v>59</v>
      </c>
      <c r="F413" s="233">
        <v>16000</v>
      </c>
      <c r="G413" s="233">
        <v>1600</v>
      </c>
      <c r="H413" s="233" t="s">
        <v>812</v>
      </c>
      <c r="I413" s="233" t="s">
        <v>812</v>
      </c>
      <c r="J413" s="232"/>
      <c r="K413" s="227"/>
      <c r="L413" s="227"/>
      <c r="M413" s="227"/>
      <c r="N413" s="227"/>
      <c r="O413" s="227"/>
      <c r="P413" s="227"/>
      <c r="Q413" s="227"/>
      <c r="R413" s="228"/>
      <c r="S413" s="228"/>
      <c r="T413" s="228"/>
      <c r="U413" s="227"/>
    </row>
    <row r="414" spans="1:21" ht="20.100000000000001" customHeight="1">
      <c r="A414" s="229">
        <v>18</v>
      </c>
      <c r="B414" s="231" t="s">
        <v>1081</v>
      </c>
      <c r="C414" s="264"/>
      <c r="D414" s="264"/>
      <c r="E414" s="229">
        <v>350</v>
      </c>
      <c r="F414" s="264"/>
      <c r="G414" s="264"/>
      <c r="H414" s="264"/>
      <c r="I414" s="264"/>
      <c r="J414" s="265"/>
      <c r="K414" s="227"/>
      <c r="L414" s="227"/>
      <c r="M414" s="227"/>
      <c r="N414" s="227"/>
      <c r="O414" s="227"/>
      <c r="P414" s="227"/>
      <c r="Q414" s="227"/>
      <c r="R414" s="228"/>
      <c r="S414" s="228"/>
      <c r="T414" s="228"/>
      <c r="U414" s="227"/>
    </row>
    <row r="415" spans="1:21" ht="20.100000000000001" customHeight="1">
      <c r="A415" s="229"/>
      <c r="B415" s="232" t="s">
        <v>444</v>
      </c>
      <c r="C415" s="233" t="s">
        <v>811</v>
      </c>
      <c r="D415" s="233">
        <v>3</v>
      </c>
      <c r="E415" s="233">
        <v>170</v>
      </c>
      <c r="F415" s="233">
        <v>16800</v>
      </c>
      <c r="G415" s="233">
        <v>3800</v>
      </c>
      <c r="H415" s="233" t="s">
        <v>812</v>
      </c>
      <c r="I415" s="233" t="s">
        <v>812</v>
      </c>
      <c r="J415" s="232" t="s">
        <v>1069</v>
      </c>
      <c r="K415" s="227"/>
      <c r="L415" s="227"/>
      <c r="M415" s="227"/>
      <c r="N415" s="227"/>
      <c r="O415" s="227"/>
      <c r="P415" s="227"/>
      <c r="Q415" s="227"/>
      <c r="R415" s="228"/>
      <c r="S415" s="228"/>
      <c r="T415" s="228"/>
      <c r="U415" s="227"/>
    </row>
    <row r="416" spans="1:21" ht="20.100000000000001" customHeight="1">
      <c r="A416" s="229"/>
      <c r="B416" s="232" t="s">
        <v>850</v>
      </c>
      <c r="C416" s="233" t="s">
        <v>811</v>
      </c>
      <c r="D416" s="233">
        <v>3</v>
      </c>
      <c r="E416" s="233">
        <v>26</v>
      </c>
      <c r="F416" s="233">
        <v>9800</v>
      </c>
      <c r="G416" s="233">
        <v>3800</v>
      </c>
      <c r="H416" s="233" t="s">
        <v>812</v>
      </c>
      <c r="I416" s="233" t="s">
        <v>812</v>
      </c>
      <c r="J416" s="232" t="s">
        <v>1069</v>
      </c>
      <c r="K416" s="227"/>
      <c r="L416" s="227"/>
      <c r="M416" s="227"/>
      <c r="N416" s="227"/>
      <c r="O416" s="227"/>
      <c r="P416" s="227"/>
      <c r="Q416" s="227"/>
      <c r="R416" s="228"/>
      <c r="S416" s="228"/>
      <c r="T416" s="228"/>
      <c r="U416" s="227"/>
    </row>
    <row r="417" spans="1:21" ht="20.100000000000001" customHeight="1">
      <c r="A417" s="229"/>
      <c r="B417" s="232" t="s">
        <v>849</v>
      </c>
      <c r="C417" s="233" t="s">
        <v>811</v>
      </c>
      <c r="D417" s="233">
        <v>3</v>
      </c>
      <c r="E417" s="233">
        <v>27</v>
      </c>
      <c r="F417" s="233">
        <v>9800</v>
      </c>
      <c r="G417" s="233">
        <v>3800</v>
      </c>
      <c r="H417" s="233" t="s">
        <v>812</v>
      </c>
      <c r="I417" s="233" t="s">
        <v>812</v>
      </c>
      <c r="J417" s="232" t="s">
        <v>1069</v>
      </c>
      <c r="K417" s="227"/>
      <c r="L417" s="227"/>
      <c r="M417" s="227"/>
      <c r="N417" s="227"/>
      <c r="O417" s="227"/>
      <c r="P417" s="227"/>
      <c r="Q417" s="227"/>
      <c r="R417" s="228"/>
      <c r="S417" s="228"/>
      <c r="T417" s="228"/>
      <c r="U417" s="227"/>
    </row>
    <row r="418" spans="1:21" ht="20.100000000000001" customHeight="1">
      <c r="A418" s="229"/>
      <c r="B418" s="232" t="s">
        <v>1082</v>
      </c>
      <c r="C418" s="233" t="s">
        <v>811</v>
      </c>
      <c r="D418" s="233">
        <v>3</v>
      </c>
      <c r="E418" s="233">
        <v>27</v>
      </c>
      <c r="F418" s="233">
        <v>9800</v>
      </c>
      <c r="G418" s="233">
        <v>3800</v>
      </c>
      <c r="H418" s="233" t="s">
        <v>812</v>
      </c>
      <c r="I418" s="233" t="s">
        <v>812</v>
      </c>
      <c r="J418" s="232" t="s">
        <v>1069</v>
      </c>
      <c r="K418" s="227"/>
      <c r="L418" s="227"/>
      <c r="M418" s="227"/>
      <c r="N418" s="227"/>
      <c r="O418" s="227"/>
      <c r="P418" s="227"/>
      <c r="Q418" s="227"/>
      <c r="R418" s="228"/>
      <c r="S418" s="228"/>
      <c r="T418" s="228"/>
      <c r="U418" s="227"/>
    </row>
    <row r="419" spans="1:21" ht="20.100000000000001" customHeight="1">
      <c r="A419" s="229"/>
      <c r="B419" s="232" t="s">
        <v>887</v>
      </c>
      <c r="C419" s="233" t="s">
        <v>811</v>
      </c>
      <c r="D419" s="233">
        <v>3</v>
      </c>
      <c r="E419" s="233">
        <v>15</v>
      </c>
      <c r="F419" s="233">
        <v>9800</v>
      </c>
      <c r="G419" s="233">
        <v>3800</v>
      </c>
      <c r="H419" s="233" t="s">
        <v>812</v>
      </c>
      <c r="I419" s="233" t="s">
        <v>812</v>
      </c>
      <c r="J419" s="232" t="s">
        <v>1069</v>
      </c>
      <c r="K419" s="227"/>
      <c r="L419" s="227"/>
      <c r="M419" s="227"/>
      <c r="N419" s="227"/>
      <c r="O419" s="227"/>
      <c r="P419" s="227"/>
      <c r="Q419" s="227"/>
      <c r="R419" s="228"/>
      <c r="S419" s="228"/>
      <c r="T419" s="228"/>
      <c r="U419" s="227"/>
    </row>
    <row r="420" spans="1:21" ht="20.100000000000001" customHeight="1">
      <c r="A420" s="229"/>
      <c r="B420" s="232" t="s">
        <v>906</v>
      </c>
      <c r="C420" s="233" t="s">
        <v>811</v>
      </c>
      <c r="D420" s="233">
        <v>3</v>
      </c>
      <c r="E420" s="233">
        <v>18</v>
      </c>
      <c r="F420" s="233">
        <v>6800</v>
      </c>
      <c r="G420" s="233">
        <v>3800</v>
      </c>
      <c r="H420" s="233" t="s">
        <v>812</v>
      </c>
      <c r="I420" s="233" t="s">
        <v>812</v>
      </c>
      <c r="J420" s="232" t="s">
        <v>1069</v>
      </c>
      <c r="K420" s="227"/>
      <c r="L420" s="227"/>
      <c r="M420" s="227"/>
      <c r="N420" s="227"/>
      <c r="O420" s="227"/>
      <c r="P420" s="227"/>
      <c r="Q420" s="227"/>
      <c r="R420" s="228"/>
      <c r="S420" s="228"/>
      <c r="T420" s="228"/>
      <c r="U420" s="227"/>
    </row>
    <row r="421" spans="1:21" ht="20.100000000000001" customHeight="1">
      <c r="A421" s="229"/>
      <c r="B421" s="232" t="s">
        <v>829</v>
      </c>
      <c r="C421" s="233" t="s">
        <v>811</v>
      </c>
      <c r="D421" s="233">
        <v>3</v>
      </c>
      <c r="E421" s="233">
        <v>67</v>
      </c>
      <c r="F421" s="233">
        <v>9800</v>
      </c>
      <c r="G421" s="233">
        <v>3800</v>
      </c>
      <c r="H421" s="233" t="s">
        <v>812</v>
      </c>
      <c r="I421" s="233" t="s">
        <v>812</v>
      </c>
      <c r="J421" s="232" t="s">
        <v>1069</v>
      </c>
      <c r="K421" s="227"/>
      <c r="L421" s="227"/>
      <c r="M421" s="227"/>
      <c r="N421" s="227"/>
      <c r="O421" s="227"/>
      <c r="P421" s="227"/>
      <c r="Q421" s="227"/>
      <c r="R421" s="228"/>
      <c r="S421" s="228"/>
      <c r="T421" s="228"/>
      <c r="U421" s="227"/>
    </row>
    <row r="422" spans="1:21" ht="20.100000000000001" customHeight="1">
      <c r="A422" s="229">
        <v>19</v>
      </c>
      <c r="B422" s="231" t="s">
        <v>1083</v>
      </c>
      <c r="C422" s="233" t="s">
        <v>1071</v>
      </c>
      <c r="D422" s="229" t="s">
        <v>1071</v>
      </c>
      <c r="E422" s="230">
        <v>100</v>
      </c>
      <c r="F422" s="229"/>
      <c r="G422" s="229"/>
      <c r="H422" s="233"/>
      <c r="I422" s="233"/>
      <c r="J422" s="232"/>
      <c r="K422" s="227"/>
      <c r="L422" s="227"/>
      <c r="M422" s="227"/>
      <c r="N422" s="227"/>
      <c r="O422" s="227"/>
      <c r="P422" s="227"/>
      <c r="Q422" s="227"/>
      <c r="R422" s="228"/>
      <c r="S422" s="228"/>
      <c r="T422" s="228"/>
      <c r="U422" s="227"/>
    </row>
    <row r="423" spans="1:21" ht="20.100000000000001" customHeight="1">
      <c r="A423" s="229"/>
      <c r="B423" s="232" t="s">
        <v>1054</v>
      </c>
      <c r="C423" s="233" t="s">
        <v>811</v>
      </c>
      <c r="D423" s="233">
        <v>3</v>
      </c>
      <c r="E423" s="233">
        <v>25</v>
      </c>
      <c r="F423" s="233">
        <v>2630</v>
      </c>
      <c r="G423" s="233">
        <v>1500</v>
      </c>
      <c r="H423" s="233" t="s">
        <v>812</v>
      </c>
      <c r="I423" s="233" t="s">
        <v>812</v>
      </c>
      <c r="J423" s="232" t="s">
        <v>1069</v>
      </c>
      <c r="K423" s="227"/>
      <c r="L423" s="227"/>
      <c r="M423" s="227"/>
      <c r="N423" s="227"/>
      <c r="O423" s="227"/>
      <c r="P423" s="227"/>
      <c r="Q423" s="227"/>
      <c r="R423" s="228"/>
      <c r="S423" s="228"/>
      <c r="T423" s="228"/>
      <c r="U423" s="227"/>
    </row>
    <row r="424" spans="1:21" ht="20.100000000000001" customHeight="1">
      <c r="A424" s="229"/>
      <c r="B424" s="232" t="s">
        <v>1084</v>
      </c>
      <c r="C424" s="233" t="s">
        <v>811</v>
      </c>
      <c r="D424" s="233">
        <v>3</v>
      </c>
      <c r="E424" s="233">
        <v>25</v>
      </c>
      <c r="F424" s="233">
        <v>2630</v>
      </c>
      <c r="G424" s="233">
        <v>1500</v>
      </c>
      <c r="H424" s="233" t="s">
        <v>812</v>
      </c>
      <c r="I424" s="233" t="s">
        <v>812</v>
      </c>
      <c r="J424" s="232" t="s">
        <v>1069</v>
      </c>
      <c r="K424" s="227"/>
      <c r="L424" s="227"/>
      <c r="M424" s="227"/>
      <c r="N424" s="227"/>
      <c r="O424" s="227"/>
      <c r="P424" s="227"/>
      <c r="Q424" s="227"/>
      <c r="R424" s="228"/>
      <c r="S424" s="228"/>
      <c r="T424" s="228"/>
      <c r="U424" s="227"/>
    </row>
    <row r="425" spans="1:21" ht="20.100000000000001" customHeight="1">
      <c r="A425" s="229"/>
      <c r="B425" s="232" t="s">
        <v>827</v>
      </c>
      <c r="C425" s="233" t="s">
        <v>811</v>
      </c>
      <c r="D425" s="233">
        <v>3</v>
      </c>
      <c r="E425" s="233">
        <v>25</v>
      </c>
      <c r="F425" s="233">
        <v>2630</v>
      </c>
      <c r="G425" s="233">
        <v>1500</v>
      </c>
      <c r="H425" s="233" t="s">
        <v>812</v>
      </c>
      <c r="I425" s="233" t="s">
        <v>812</v>
      </c>
      <c r="J425" s="232" t="s">
        <v>1069</v>
      </c>
      <c r="K425" s="227"/>
      <c r="L425" s="227"/>
      <c r="M425" s="227"/>
      <c r="N425" s="227"/>
      <c r="O425" s="227"/>
      <c r="P425" s="227"/>
      <c r="Q425" s="227"/>
      <c r="R425" s="228"/>
      <c r="S425" s="228"/>
      <c r="T425" s="228"/>
      <c r="U425" s="227"/>
    </row>
    <row r="426" spans="1:21" ht="20.100000000000001" customHeight="1">
      <c r="A426" s="229"/>
      <c r="B426" s="232" t="s">
        <v>829</v>
      </c>
      <c r="C426" s="233" t="s">
        <v>811</v>
      </c>
      <c r="D426" s="233">
        <v>3</v>
      </c>
      <c r="E426" s="233">
        <v>25</v>
      </c>
      <c r="F426" s="233">
        <v>2630</v>
      </c>
      <c r="G426" s="233">
        <v>1500</v>
      </c>
      <c r="H426" s="233" t="s">
        <v>812</v>
      </c>
      <c r="I426" s="233" t="s">
        <v>812</v>
      </c>
      <c r="J426" s="232" t="s">
        <v>1069</v>
      </c>
      <c r="K426" s="227"/>
      <c r="L426" s="227"/>
      <c r="M426" s="227"/>
      <c r="N426" s="227"/>
      <c r="O426" s="227"/>
      <c r="P426" s="227"/>
      <c r="Q426" s="227"/>
      <c r="R426" s="228"/>
      <c r="S426" s="228"/>
      <c r="T426" s="228"/>
      <c r="U426" s="227"/>
    </row>
    <row r="427" spans="1:21" ht="20.100000000000001" customHeight="1">
      <c r="A427" s="229">
        <v>20</v>
      </c>
      <c r="B427" s="231" t="s">
        <v>1085</v>
      </c>
      <c r="C427" s="229"/>
      <c r="D427" s="229"/>
      <c r="E427" s="230">
        <v>800</v>
      </c>
      <c r="F427" s="229"/>
      <c r="G427" s="229"/>
      <c r="H427" s="229"/>
      <c r="I427" s="229"/>
      <c r="J427" s="231"/>
      <c r="K427" s="227"/>
      <c r="L427" s="227"/>
      <c r="M427" s="227"/>
      <c r="N427" s="227"/>
      <c r="O427" s="227"/>
      <c r="P427" s="227"/>
      <c r="Q427" s="227"/>
      <c r="R427" s="228"/>
      <c r="S427" s="228"/>
      <c r="T427" s="228"/>
      <c r="U427" s="227"/>
    </row>
    <row r="428" spans="1:21" ht="20.100000000000001" customHeight="1">
      <c r="A428" s="229"/>
      <c r="B428" s="232" t="s">
        <v>1086</v>
      </c>
      <c r="C428" s="233" t="s">
        <v>811</v>
      </c>
      <c r="D428" s="233">
        <v>3</v>
      </c>
      <c r="E428" s="247">
        <v>30</v>
      </c>
      <c r="F428" s="233">
        <v>7570</v>
      </c>
      <c r="G428" s="233">
        <v>1200</v>
      </c>
      <c r="H428" s="233" t="s">
        <v>812</v>
      </c>
      <c r="I428" s="233" t="s">
        <v>812</v>
      </c>
      <c r="J428" s="232" t="s">
        <v>1069</v>
      </c>
      <c r="K428" s="227"/>
      <c r="L428" s="227"/>
      <c r="M428" s="227"/>
      <c r="N428" s="227"/>
      <c r="O428" s="227"/>
      <c r="P428" s="227"/>
      <c r="Q428" s="227"/>
      <c r="R428" s="228"/>
      <c r="S428" s="228"/>
      <c r="T428" s="228"/>
      <c r="U428" s="227"/>
    </row>
    <row r="429" spans="1:21" ht="20.100000000000001" customHeight="1">
      <c r="A429" s="229"/>
      <c r="B429" s="232" t="s">
        <v>810</v>
      </c>
      <c r="C429" s="233" t="s">
        <v>811</v>
      </c>
      <c r="D429" s="233">
        <v>3</v>
      </c>
      <c r="E429" s="247">
        <v>120</v>
      </c>
      <c r="F429" s="233">
        <v>7570</v>
      </c>
      <c r="G429" s="233">
        <v>1200</v>
      </c>
      <c r="H429" s="233" t="s">
        <v>812</v>
      </c>
      <c r="I429" s="233" t="s">
        <v>812</v>
      </c>
      <c r="J429" s="232" t="s">
        <v>1069</v>
      </c>
      <c r="K429" s="227"/>
      <c r="L429" s="227"/>
      <c r="M429" s="227"/>
      <c r="N429" s="227"/>
      <c r="O429" s="227"/>
      <c r="P429" s="227"/>
      <c r="Q429" s="227"/>
      <c r="R429" s="228"/>
      <c r="S429" s="228"/>
      <c r="T429" s="228"/>
      <c r="U429" s="227"/>
    </row>
    <row r="430" spans="1:21" ht="20.100000000000001" customHeight="1">
      <c r="A430" s="229"/>
      <c r="B430" s="232" t="s">
        <v>904</v>
      </c>
      <c r="C430" s="233" t="s">
        <v>811</v>
      </c>
      <c r="D430" s="233">
        <v>3</v>
      </c>
      <c r="E430" s="247">
        <v>120</v>
      </c>
      <c r="F430" s="233">
        <v>7570</v>
      </c>
      <c r="G430" s="233">
        <v>1200</v>
      </c>
      <c r="H430" s="233" t="s">
        <v>812</v>
      </c>
      <c r="I430" s="233" t="s">
        <v>812</v>
      </c>
      <c r="J430" s="232" t="s">
        <v>1069</v>
      </c>
      <c r="K430" s="227"/>
      <c r="L430" s="227"/>
      <c r="M430" s="227"/>
      <c r="N430" s="227"/>
      <c r="O430" s="227"/>
      <c r="P430" s="227"/>
      <c r="Q430" s="227"/>
      <c r="R430" s="228"/>
      <c r="S430" s="228"/>
      <c r="T430" s="228"/>
      <c r="U430" s="227"/>
    </row>
    <row r="431" spans="1:21" ht="20.100000000000001" customHeight="1">
      <c r="A431" s="229"/>
      <c r="B431" s="232" t="s">
        <v>849</v>
      </c>
      <c r="C431" s="233" t="s">
        <v>811</v>
      </c>
      <c r="D431" s="233">
        <v>3</v>
      </c>
      <c r="E431" s="247">
        <v>120</v>
      </c>
      <c r="F431" s="233">
        <v>7570</v>
      </c>
      <c r="G431" s="233">
        <v>1200</v>
      </c>
      <c r="H431" s="233" t="s">
        <v>812</v>
      </c>
      <c r="I431" s="233" t="s">
        <v>812</v>
      </c>
      <c r="J431" s="232" t="s">
        <v>1069</v>
      </c>
      <c r="K431" s="227"/>
      <c r="L431" s="227"/>
      <c r="M431" s="227"/>
      <c r="N431" s="227"/>
      <c r="O431" s="227"/>
      <c r="P431" s="227"/>
      <c r="Q431" s="227"/>
      <c r="R431" s="228"/>
      <c r="S431" s="228"/>
      <c r="T431" s="228"/>
      <c r="U431" s="227"/>
    </row>
    <row r="432" spans="1:21" ht="20.100000000000001" customHeight="1">
      <c r="A432" s="229"/>
      <c r="B432" s="232" t="s">
        <v>909</v>
      </c>
      <c r="C432" s="233" t="s">
        <v>811</v>
      </c>
      <c r="D432" s="233">
        <v>3</v>
      </c>
      <c r="E432" s="247">
        <v>30</v>
      </c>
      <c r="F432" s="233">
        <v>7570</v>
      </c>
      <c r="G432" s="233">
        <v>1200</v>
      </c>
      <c r="H432" s="233" t="s">
        <v>812</v>
      </c>
      <c r="I432" s="233" t="s">
        <v>812</v>
      </c>
      <c r="J432" s="232" t="s">
        <v>1069</v>
      </c>
      <c r="K432" s="227"/>
      <c r="L432" s="227"/>
      <c r="M432" s="227"/>
      <c r="N432" s="227"/>
      <c r="O432" s="227"/>
      <c r="P432" s="227"/>
      <c r="Q432" s="227"/>
      <c r="R432" s="228"/>
      <c r="S432" s="228"/>
      <c r="T432" s="228"/>
      <c r="U432" s="227"/>
    </row>
    <row r="433" spans="1:21" ht="20.100000000000001" customHeight="1">
      <c r="A433" s="229"/>
      <c r="B433" s="232" t="s">
        <v>1035</v>
      </c>
      <c r="C433" s="233" t="s">
        <v>811</v>
      </c>
      <c r="D433" s="233">
        <v>3</v>
      </c>
      <c r="E433" s="247">
        <v>30</v>
      </c>
      <c r="F433" s="233">
        <v>7570</v>
      </c>
      <c r="G433" s="233">
        <v>1200</v>
      </c>
      <c r="H433" s="233" t="s">
        <v>812</v>
      </c>
      <c r="I433" s="233" t="s">
        <v>812</v>
      </c>
      <c r="J433" s="232" t="s">
        <v>1069</v>
      </c>
      <c r="K433" s="227"/>
      <c r="L433" s="227"/>
      <c r="M433" s="227"/>
      <c r="N433" s="227"/>
      <c r="O433" s="227"/>
      <c r="P433" s="227"/>
      <c r="Q433" s="227"/>
      <c r="R433" s="228"/>
      <c r="S433" s="228"/>
      <c r="T433" s="228"/>
      <c r="U433" s="227"/>
    </row>
    <row r="434" spans="1:21" ht="20.100000000000001" customHeight="1">
      <c r="A434" s="229"/>
      <c r="B434" s="232" t="s">
        <v>906</v>
      </c>
      <c r="C434" s="233" t="s">
        <v>811</v>
      </c>
      <c r="D434" s="233">
        <v>3</v>
      </c>
      <c r="E434" s="247">
        <v>120</v>
      </c>
      <c r="F434" s="233">
        <v>7570</v>
      </c>
      <c r="G434" s="233">
        <v>1200</v>
      </c>
      <c r="H434" s="233" t="s">
        <v>908</v>
      </c>
      <c r="I434" s="233" t="s">
        <v>812</v>
      </c>
      <c r="J434" s="232" t="s">
        <v>1069</v>
      </c>
      <c r="K434" s="227"/>
      <c r="L434" s="227"/>
      <c r="M434" s="227"/>
      <c r="N434" s="227"/>
      <c r="O434" s="227"/>
      <c r="P434" s="227"/>
      <c r="Q434" s="227"/>
      <c r="R434" s="228"/>
      <c r="S434" s="228"/>
      <c r="T434" s="228"/>
      <c r="U434" s="227"/>
    </row>
    <row r="435" spans="1:21" ht="20.100000000000001" customHeight="1">
      <c r="A435" s="229"/>
      <c r="B435" s="232" t="s">
        <v>999</v>
      </c>
      <c r="C435" s="233" t="s">
        <v>811</v>
      </c>
      <c r="D435" s="233">
        <v>3</v>
      </c>
      <c r="E435" s="247">
        <v>200</v>
      </c>
      <c r="F435" s="233">
        <v>7570</v>
      </c>
      <c r="G435" s="233">
        <v>1200</v>
      </c>
      <c r="H435" s="233" t="s">
        <v>908</v>
      </c>
      <c r="I435" s="233" t="s">
        <v>812</v>
      </c>
      <c r="J435" s="232" t="s">
        <v>1069</v>
      </c>
      <c r="K435" s="227"/>
      <c r="L435" s="227"/>
      <c r="M435" s="227"/>
      <c r="N435" s="227"/>
      <c r="O435" s="227"/>
      <c r="P435" s="227"/>
      <c r="Q435" s="227"/>
      <c r="R435" s="228"/>
      <c r="S435" s="228"/>
      <c r="T435" s="228"/>
      <c r="U435" s="227"/>
    </row>
    <row r="436" spans="1:21" ht="20.100000000000001" customHeight="1">
      <c r="A436" s="229"/>
      <c r="B436" s="232" t="s">
        <v>954</v>
      </c>
      <c r="C436" s="233" t="s">
        <v>811</v>
      </c>
      <c r="D436" s="233">
        <v>3</v>
      </c>
      <c r="E436" s="247">
        <v>30</v>
      </c>
      <c r="F436" s="233">
        <v>7570</v>
      </c>
      <c r="G436" s="233">
        <v>1200</v>
      </c>
      <c r="H436" s="233" t="s">
        <v>812</v>
      </c>
      <c r="I436" s="233" t="s">
        <v>812</v>
      </c>
      <c r="J436" s="232" t="s">
        <v>1069</v>
      </c>
      <c r="K436" s="227"/>
      <c r="L436" s="227"/>
      <c r="M436" s="227"/>
      <c r="N436" s="227"/>
      <c r="O436" s="227"/>
      <c r="P436" s="227"/>
      <c r="Q436" s="227"/>
      <c r="R436" s="228"/>
      <c r="S436" s="228"/>
      <c r="T436" s="228"/>
      <c r="U436" s="227"/>
    </row>
    <row r="437" spans="1:21" ht="20.100000000000001" customHeight="1">
      <c r="A437" s="229">
        <v>21</v>
      </c>
      <c r="B437" s="231" t="s">
        <v>1087</v>
      </c>
      <c r="C437" s="229"/>
      <c r="D437" s="229"/>
      <c r="E437" s="230">
        <v>40</v>
      </c>
      <c r="F437" s="229"/>
      <c r="G437" s="229"/>
      <c r="H437" s="229"/>
      <c r="I437" s="229"/>
      <c r="J437" s="231"/>
      <c r="K437" s="227"/>
      <c r="L437" s="227"/>
      <c r="M437" s="227"/>
      <c r="N437" s="227"/>
      <c r="O437" s="227"/>
      <c r="P437" s="227"/>
      <c r="Q437" s="227"/>
      <c r="R437" s="228"/>
      <c r="S437" s="228"/>
      <c r="T437" s="228"/>
      <c r="U437" s="227"/>
    </row>
    <row r="438" spans="1:21" ht="20.100000000000001" customHeight="1">
      <c r="A438" s="229"/>
      <c r="B438" s="232" t="s">
        <v>1072</v>
      </c>
      <c r="C438" s="233" t="s">
        <v>987</v>
      </c>
      <c r="D438" s="233">
        <v>5</v>
      </c>
      <c r="E438" s="234">
        <v>15</v>
      </c>
      <c r="F438" s="233">
        <v>12500</v>
      </c>
      <c r="G438" s="233">
        <v>1500</v>
      </c>
      <c r="H438" s="233" t="s">
        <v>908</v>
      </c>
      <c r="I438" s="233" t="s">
        <v>812</v>
      </c>
      <c r="J438" s="232" t="s">
        <v>1088</v>
      </c>
      <c r="K438" s="227"/>
      <c r="L438" s="227"/>
      <c r="M438" s="227"/>
      <c r="N438" s="227"/>
      <c r="O438" s="227"/>
      <c r="P438" s="227"/>
      <c r="Q438" s="227"/>
      <c r="R438" s="228"/>
      <c r="S438" s="228"/>
      <c r="T438" s="228"/>
      <c r="U438" s="227"/>
    </row>
    <row r="439" spans="1:21" ht="20.100000000000001" customHeight="1">
      <c r="A439" s="229"/>
      <c r="B439" s="232" t="s">
        <v>1072</v>
      </c>
      <c r="C439" s="233" t="s">
        <v>811</v>
      </c>
      <c r="D439" s="233">
        <v>3</v>
      </c>
      <c r="E439" s="234">
        <v>25</v>
      </c>
      <c r="F439" s="233">
        <v>12500</v>
      </c>
      <c r="G439" s="233">
        <v>1500</v>
      </c>
      <c r="H439" s="233" t="s">
        <v>908</v>
      </c>
      <c r="I439" s="233" t="s">
        <v>812</v>
      </c>
      <c r="J439" s="232" t="s">
        <v>1089</v>
      </c>
      <c r="K439" s="227"/>
      <c r="L439" s="227"/>
      <c r="M439" s="227"/>
      <c r="N439" s="227"/>
      <c r="O439" s="227"/>
      <c r="P439" s="227"/>
      <c r="Q439" s="227"/>
      <c r="R439" s="228"/>
      <c r="S439" s="228"/>
      <c r="T439" s="228"/>
      <c r="U439" s="227"/>
    </row>
    <row r="440" spans="1:21" ht="20.100000000000001" customHeight="1">
      <c r="A440" s="229">
        <v>22</v>
      </c>
      <c r="B440" s="231" t="s">
        <v>1090</v>
      </c>
      <c r="C440" s="233"/>
      <c r="D440" s="229"/>
      <c r="E440" s="230">
        <v>260</v>
      </c>
      <c r="F440" s="229"/>
      <c r="G440" s="229"/>
      <c r="H440" s="229"/>
      <c r="I440" s="229"/>
      <c r="J440" s="231"/>
      <c r="K440" s="227"/>
      <c r="L440" s="227"/>
      <c r="M440" s="227"/>
      <c r="N440" s="227"/>
      <c r="O440" s="227"/>
      <c r="P440" s="227"/>
      <c r="Q440" s="227"/>
      <c r="R440" s="228"/>
      <c r="S440" s="228"/>
      <c r="T440" s="228"/>
      <c r="U440" s="227"/>
    </row>
    <row r="441" spans="1:21" ht="20.100000000000001" customHeight="1">
      <c r="A441" s="229"/>
      <c r="B441" s="232" t="s">
        <v>918</v>
      </c>
      <c r="C441" s="239" t="s">
        <v>811</v>
      </c>
      <c r="D441" s="233">
        <v>3</v>
      </c>
      <c r="E441" s="234">
        <v>160</v>
      </c>
      <c r="F441" s="233">
        <v>4770</v>
      </c>
      <c r="G441" s="233">
        <v>1000</v>
      </c>
      <c r="H441" s="233" t="s">
        <v>812</v>
      </c>
      <c r="I441" s="233" t="s">
        <v>812</v>
      </c>
      <c r="J441" s="232" t="s">
        <v>996</v>
      </c>
      <c r="K441" s="227"/>
      <c r="L441" s="227"/>
      <c r="M441" s="227"/>
      <c r="N441" s="227"/>
      <c r="O441" s="227"/>
      <c r="P441" s="227"/>
      <c r="Q441" s="227"/>
      <c r="R441" s="228"/>
      <c r="S441" s="228"/>
      <c r="T441" s="228"/>
      <c r="U441" s="227"/>
    </row>
    <row r="442" spans="1:21" ht="20.100000000000001" customHeight="1">
      <c r="A442" s="229"/>
      <c r="B442" s="232" t="s">
        <v>909</v>
      </c>
      <c r="C442" s="233" t="s">
        <v>811</v>
      </c>
      <c r="D442" s="233">
        <v>3</v>
      </c>
      <c r="E442" s="234">
        <v>60</v>
      </c>
      <c r="F442" s="233">
        <v>4770</v>
      </c>
      <c r="G442" s="233">
        <v>1000</v>
      </c>
      <c r="H442" s="233" t="s">
        <v>812</v>
      </c>
      <c r="I442" s="233" t="s">
        <v>812</v>
      </c>
      <c r="J442" s="232" t="s">
        <v>996</v>
      </c>
      <c r="K442" s="227"/>
      <c r="L442" s="227"/>
      <c r="M442" s="227"/>
      <c r="N442" s="227"/>
      <c r="O442" s="227"/>
      <c r="P442" s="227"/>
      <c r="Q442" s="227"/>
      <c r="R442" s="228"/>
      <c r="S442" s="228"/>
      <c r="T442" s="228"/>
      <c r="U442" s="227"/>
    </row>
    <row r="443" spans="1:21" ht="20.100000000000001" customHeight="1">
      <c r="A443" s="229"/>
      <c r="B443" s="232" t="s">
        <v>1049</v>
      </c>
      <c r="C443" s="233" t="s">
        <v>811</v>
      </c>
      <c r="D443" s="233">
        <v>3</v>
      </c>
      <c r="E443" s="234">
        <v>20</v>
      </c>
      <c r="F443" s="233">
        <v>8800</v>
      </c>
      <c r="G443" s="233">
        <v>1000</v>
      </c>
      <c r="H443" s="233" t="s">
        <v>812</v>
      </c>
      <c r="I443" s="233" t="s">
        <v>812</v>
      </c>
      <c r="J443" s="232" t="s">
        <v>996</v>
      </c>
      <c r="K443" s="227"/>
      <c r="L443" s="227"/>
      <c r="M443" s="227"/>
      <c r="N443" s="227"/>
      <c r="O443" s="227"/>
      <c r="P443" s="227"/>
      <c r="Q443" s="227"/>
      <c r="R443" s="228"/>
      <c r="S443" s="228"/>
      <c r="T443" s="228"/>
      <c r="U443" s="227"/>
    </row>
    <row r="444" spans="1:21" ht="20.100000000000001" customHeight="1">
      <c r="A444" s="229"/>
      <c r="B444" s="232" t="s">
        <v>1091</v>
      </c>
      <c r="C444" s="233" t="s">
        <v>811</v>
      </c>
      <c r="D444" s="233">
        <v>3</v>
      </c>
      <c r="E444" s="234">
        <v>20</v>
      </c>
      <c r="F444" s="233">
        <v>6800</v>
      </c>
      <c r="G444" s="233">
        <v>1000</v>
      </c>
      <c r="H444" s="233" t="s">
        <v>812</v>
      </c>
      <c r="I444" s="233" t="s">
        <v>812</v>
      </c>
      <c r="J444" s="232" t="s">
        <v>996</v>
      </c>
      <c r="K444" s="227"/>
      <c r="L444" s="227"/>
      <c r="M444" s="227"/>
      <c r="N444" s="227"/>
      <c r="O444" s="227"/>
      <c r="P444" s="227"/>
      <c r="Q444" s="227"/>
      <c r="R444" s="228"/>
      <c r="S444" s="228"/>
      <c r="T444" s="228"/>
      <c r="U444" s="227"/>
    </row>
    <row r="445" spans="1:21" ht="20.100000000000001" customHeight="1">
      <c r="A445" s="229">
        <v>23</v>
      </c>
      <c r="B445" s="231" t="s">
        <v>1092</v>
      </c>
      <c r="C445" s="229"/>
      <c r="D445" s="229"/>
      <c r="E445" s="230">
        <v>100</v>
      </c>
      <c r="F445" s="229"/>
      <c r="G445" s="229"/>
      <c r="H445" s="229"/>
      <c r="I445" s="229"/>
      <c r="J445" s="231"/>
      <c r="K445" s="227"/>
      <c r="L445" s="227"/>
      <c r="M445" s="227"/>
      <c r="N445" s="227"/>
      <c r="O445" s="227"/>
      <c r="P445" s="227"/>
      <c r="Q445" s="227"/>
      <c r="R445" s="228"/>
      <c r="S445" s="228"/>
      <c r="T445" s="228"/>
      <c r="U445" s="227"/>
    </row>
    <row r="446" spans="1:21" ht="20.100000000000001" customHeight="1">
      <c r="A446" s="229"/>
      <c r="B446" s="232" t="s">
        <v>444</v>
      </c>
      <c r="C446" s="233" t="s">
        <v>811</v>
      </c>
      <c r="D446" s="233">
        <v>3</v>
      </c>
      <c r="E446" s="234">
        <v>50</v>
      </c>
      <c r="F446" s="233">
        <v>14000</v>
      </c>
      <c r="G446" s="233">
        <v>1500</v>
      </c>
      <c r="H446" s="233" t="s">
        <v>812</v>
      </c>
      <c r="I446" s="233" t="s">
        <v>812</v>
      </c>
      <c r="J446" s="232" t="s">
        <v>1064</v>
      </c>
      <c r="K446" s="227"/>
      <c r="L446" s="227"/>
      <c r="M446" s="227"/>
      <c r="N446" s="227"/>
      <c r="O446" s="227"/>
      <c r="P446" s="227"/>
      <c r="Q446" s="227"/>
      <c r="R446" s="228"/>
      <c r="S446" s="228"/>
      <c r="T446" s="228"/>
      <c r="U446" s="227"/>
    </row>
    <row r="447" spans="1:21" ht="20.100000000000001" customHeight="1">
      <c r="A447" s="229"/>
      <c r="B447" s="232" t="s">
        <v>849</v>
      </c>
      <c r="C447" s="233" t="s">
        <v>811</v>
      </c>
      <c r="D447" s="233">
        <v>3</v>
      </c>
      <c r="E447" s="234">
        <v>50</v>
      </c>
      <c r="F447" s="233">
        <v>14000</v>
      </c>
      <c r="G447" s="233">
        <v>1500</v>
      </c>
      <c r="H447" s="233" t="s">
        <v>812</v>
      </c>
      <c r="I447" s="233" t="s">
        <v>812</v>
      </c>
      <c r="J447" s="232" t="s">
        <v>1064</v>
      </c>
      <c r="K447" s="227"/>
      <c r="L447" s="227"/>
      <c r="M447" s="227"/>
      <c r="N447" s="227"/>
      <c r="O447" s="227"/>
      <c r="P447" s="227"/>
      <c r="Q447" s="227"/>
      <c r="R447" s="228"/>
      <c r="S447" s="228"/>
      <c r="T447" s="228"/>
      <c r="U447" s="227"/>
    </row>
    <row r="448" spans="1:21" ht="20.100000000000001" customHeight="1">
      <c r="A448" s="229">
        <v>24</v>
      </c>
      <c r="B448" s="231" t="s">
        <v>1093</v>
      </c>
      <c r="C448" s="229"/>
      <c r="D448" s="229"/>
      <c r="E448" s="230">
        <v>100</v>
      </c>
      <c r="F448" s="229"/>
      <c r="G448" s="229"/>
      <c r="H448" s="229"/>
      <c r="I448" s="229"/>
      <c r="J448" s="231"/>
      <c r="K448" s="227"/>
      <c r="L448" s="227"/>
      <c r="M448" s="227"/>
      <c r="N448" s="227"/>
      <c r="O448" s="227"/>
      <c r="P448" s="227"/>
      <c r="Q448" s="227"/>
      <c r="R448" s="228"/>
      <c r="S448" s="228"/>
      <c r="T448" s="228"/>
      <c r="U448" s="227"/>
    </row>
    <row r="449" spans="1:21" ht="20.100000000000001" customHeight="1">
      <c r="A449" s="229"/>
      <c r="B449" s="232" t="s">
        <v>1049</v>
      </c>
      <c r="C449" s="233" t="s">
        <v>811</v>
      </c>
      <c r="D449" s="233">
        <v>3</v>
      </c>
      <c r="E449" s="266">
        <v>10</v>
      </c>
      <c r="F449" s="233">
        <v>8570</v>
      </c>
      <c r="G449" s="233">
        <v>1200</v>
      </c>
      <c r="H449" s="233" t="s">
        <v>812</v>
      </c>
      <c r="I449" s="233" t="s">
        <v>812</v>
      </c>
      <c r="J449" s="232" t="s">
        <v>1069</v>
      </c>
      <c r="K449" s="227"/>
      <c r="L449" s="227"/>
      <c r="M449" s="227"/>
      <c r="N449" s="227"/>
      <c r="O449" s="227"/>
      <c r="P449" s="227"/>
      <c r="Q449" s="227"/>
      <c r="R449" s="228"/>
      <c r="S449" s="228"/>
      <c r="T449" s="228"/>
      <c r="U449" s="227"/>
    </row>
    <row r="450" spans="1:21" ht="20.100000000000001" customHeight="1">
      <c r="A450" s="229"/>
      <c r="B450" s="232" t="s">
        <v>822</v>
      </c>
      <c r="C450" s="233" t="s">
        <v>811</v>
      </c>
      <c r="D450" s="233">
        <v>3</v>
      </c>
      <c r="E450" s="266">
        <v>10</v>
      </c>
      <c r="F450" s="233">
        <v>8570</v>
      </c>
      <c r="G450" s="233">
        <v>1200</v>
      </c>
      <c r="H450" s="233" t="s">
        <v>908</v>
      </c>
      <c r="I450" s="233" t="s">
        <v>812</v>
      </c>
      <c r="J450" s="232" t="s">
        <v>1069</v>
      </c>
      <c r="K450" s="227"/>
      <c r="L450" s="227"/>
      <c r="M450" s="227"/>
      <c r="N450" s="227"/>
      <c r="O450" s="227"/>
      <c r="P450" s="227"/>
      <c r="Q450" s="227"/>
      <c r="R450" s="228"/>
      <c r="S450" s="228"/>
      <c r="T450" s="228"/>
      <c r="U450" s="227"/>
    </row>
    <row r="451" spans="1:21" ht="20.100000000000001" customHeight="1">
      <c r="A451" s="229"/>
      <c r="B451" s="232" t="s">
        <v>829</v>
      </c>
      <c r="C451" s="233" t="s">
        <v>811</v>
      </c>
      <c r="D451" s="233">
        <v>3</v>
      </c>
      <c r="E451" s="266">
        <v>10</v>
      </c>
      <c r="F451" s="233">
        <v>8570</v>
      </c>
      <c r="G451" s="233">
        <v>1200</v>
      </c>
      <c r="H451" s="233" t="s">
        <v>812</v>
      </c>
      <c r="I451" s="233" t="s">
        <v>812</v>
      </c>
      <c r="J451" s="232" t="s">
        <v>1069</v>
      </c>
      <c r="K451" s="227"/>
      <c r="L451" s="227"/>
      <c r="M451" s="227"/>
      <c r="N451" s="227"/>
      <c r="O451" s="227"/>
      <c r="P451" s="227"/>
      <c r="Q451" s="227"/>
      <c r="R451" s="228"/>
      <c r="S451" s="228"/>
      <c r="T451" s="228"/>
      <c r="U451" s="227"/>
    </row>
    <row r="452" spans="1:21" ht="20.100000000000001" customHeight="1">
      <c r="A452" s="229"/>
      <c r="B452" s="232" t="s">
        <v>824</v>
      </c>
      <c r="C452" s="233" t="s">
        <v>811</v>
      </c>
      <c r="D452" s="233">
        <v>3</v>
      </c>
      <c r="E452" s="266">
        <v>10</v>
      </c>
      <c r="F452" s="233">
        <v>8570</v>
      </c>
      <c r="G452" s="233">
        <v>1200</v>
      </c>
      <c r="H452" s="233" t="s">
        <v>812</v>
      </c>
      <c r="I452" s="233" t="s">
        <v>812</v>
      </c>
      <c r="J452" s="232" t="s">
        <v>1069</v>
      </c>
      <c r="K452" s="227"/>
      <c r="L452" s="227"/>
      <c r="M452" s="227"/>
      <c r="N452" s="227"/>
      <c r="O452" s="227"/>
      <c r="P452" s="227"/>
      <c r="Q452" s="227"/>
      <c r="R452" s="228"/>
      <c r="S452" s="228"/>
      <c r="T452" s="228"/>
      <c r="U452" s="227"/>
    </row>
    <row r="453" spans="1:21" ht="20.100000000000001" customHeight="1">
      <c r="A453" s="229"/>
      <c r="B453" s="232" t="s">
        <v>847</v>
      </c>
      <c r="C453" s="233" t="s">
        <v>811</v>
      </c>
      <c r="D453" s="233">
        <v>3</v>
      </c>
      <c r="E453" s="266">
        <v>10</v>
      </c>
      <c r="F453" s="233">
        <v>8570</v>
      </c>
      <c r="G453" s="233">
        <v>1200</v>
      </c>
      <c r="H453" s="233" t="s">
        <v>812</v>
      </c>
      <c r="I453" s="233" t="s">
        <v>812</v>
      </c>
      <c r="J453" s="232" t="s">
        <v>1069</v>
      </c>
      <c r="K453" s="227"/>
      <c r="L453" s="227"/>
      <c r="M453" s="227"/>
      <c r="N453" s="227"/>
      <c r="O453" s="227"/>
      <c r="P453" s="227"/>
      <c r="Q453" s="227"/>
      <c r="R453" s="228"/>
      <c r="S453" s="228"/>
      <c r="T453" s="228"/>
      <c r="U453" s="227"/>
    </row>
    <row r="454" spans="1:21" ht="20.100000000000001" customHeight="1">
      <c r="A454" s="229"/>
      <c r="B454" s="232" t="s">
        <v>902</v>
      </c>
      <c r="C454" s="233" t="s">
        <v>811</v>
      </c>
      <c r="D454" s="233">
        <v>3</v>
      </c>
      <c r="E454" s="266">
        <v>10</v>
      </c>
      <c r="F454" s="233">
        <v>8570</v>
      </c>
      <c r="G454" s="233">
        <v>1200</v>
      </c>
      <c r="H454" s="233" t="s">
        <v>812</v>
      </c>
      <c r="I454" s="233" t="s">
        <v>812</v>
      </c>
      <c r="J454" s="232" t="s">
        <v>1069</v>
      </c>
      <c r="K454" s="227"/>
      <c r="L454" s="227"/>
      <c r="M454" s="227"/>
      <c r="N454" s="227"/>
      <c r="O454" s="227"/>
      <c r="P454" s="227"/>
      <c r="Q454" s="227"/>
      <c r="R454" s="228"/>
      <c r="S454" s="228"/>
      <c r="T454" s="228"/>
      <c r="U454" s="227"/>
    </row>
    <row r="455" spans="1:21" ht="20.100000000000001" customHeight="1">
      <c r="A455" s="229"/>
      <c r="B455" s="232" t="s">
        <v>903</v>
      </c>
      <c r="C455" s="233" t="s">
        <v>811</v>
      </c>
      <c r="D455" s="233">
        <v>3</v>
      </c>
      <c r="E455" s="266">
        <v>10</v>
      </c>
      <c r="F455" s="233">
        <v>8570</v>
      </c>
      <c r="G455" s="233">
        <v>1200</v>
      </c>
      <c r="H455" s="233" t="s">
        <v>812</v>
      </c>
      <c r="I455" s="233" t="s">
        <v>812</v>
      </c>
      <c r="J455" s="232" t="s">
        <v>1069</v>
      </c>
      <c r="K455" s="227"/>
      <c r="L455" s="227"/>
      <c r="M455" s="227"/>
      <c r="N455" s="227"/>
      <c r="O455" s="227"/>
      <c r="P455" s="227"/>
      <c r="Q455" s="227"/>
      <c r="R455" s="228"/>
      <c r="S455" s="228"/>
      <c r="T455" s="228"/>
      <c r="U455" s="227"/>
    </row>
    <row r="456" spans="1:21" ht="20.100000000000001" customHeight="1">
      <c r="A456" s="229"/>
      <c r="B456" s="232" t="s">
        <v>906</v>
      </c>
      <c r="C456" s="233" t="s">
        <v>811</v>
      </c>
      <c r="D456" s="233">
        <v>3</v>
      </c>
      <c r="E456" s="266">
        <v>10</v>
      </c>
      <c r="F456" s="233">
        <v>8570</v>
      </c>
      <c r="G456" s="233">
        <v>1200</v>
      </c>
      <c r="H456" s="233" t="s">
        <v>812</v>
      </c>
      <c r="I456" s="233" t="s">
        <v>812</v>
      </c>
      <c r="J456" s="232" t="s">
        <v>1069</v>
      </c>
      <c r="K456" s="227"/>
      <c r="L456" s="227"/>
      <c r="M456" s="227"/>
      <c r="N456" s="227"/>
      <c r="O456" s="227"/>
      <c r="P456" s="227"/>
      <c r="Q456" s="227"/>
      <c r="R456" s="228"/>
      <c r="S456" s="228"/>
      <c r="T456" s="228"/>
      <c r="U456" s="227"/>
    </row>
    <row r="457" spans="1:21" ht="20.100000000000001" customHeight="1">
      <c r="A457" s="229"/>
      <c r="B457" s="232" t="s">
        <v>907</v>
      </c>
      <c r="C457" s="233" t="s">
        <v>811</v>
      </c>
      <c r="D457" s="233">
        <v>3</v>
      </c>
      <c r="E457" s="266">
        <v>10</v>
      </c>
      <c r="F457" s="233">
        <v>8570</v>
      </c>
      <c r="G457" s="233">
        <v>1200</v>
      </c>
      <c r="H457" s="233" t="s">
        <v>812</v>
      </c>
      <c r="I457" s="233" t="s">
        <v>812</v>
      </c>
      <c r="J457" s="232" t="s">
        <v>1069</v>
      </c>
      <c r="K457" s="227"/>
      <c r="L457" s="227"/>
      <c r="M457" s="227"/>
      <c r="N457" s="227"/>
      <c r="O457" s="227"/>
      <c r="P457" s="227"/>
      <c r="Q457" s="227"/>
      <c r="R457" s="228"/>
      <c r="S457" s="228"/>
      <c r="T457" s="228"/>
      <c r="U457" s="227"/>
    </row>
    <row r="458" spans="1:21" ht="20.100000000000001" customHeight="1">
      <c r="A458" s="229"/>
      <c r="B458" s="232" t="s">
        <v>849</v>
      </c>
      <c r="C458" s="233" t="s">
        <v>811</v>
      </c>
      <c r="D458" s="233">
        <v>3</v>
      </c>
      <c r="E458" s="266">
        <v>10</v>
      </c>
      <c r="F458" s="233">
        <v>8570</v>
      </c>
      <c r="G458" s="233">
        <v>1200</v>
      </c>
      <c r="H458" s="233" t="s">
        <v>812</v>
      </c>
      <c r="I458" s="233" t="s">
        <v>812</v>
      </c>
      <c r="J458" s="232" t="s">
        <v>1069</v>
      </c>
      <c r="K458" s="227"/>
      <c r="L458" s="227"/>
      <c r="M458" s="227"/>
      <c r="N458" s="227"/>
      <c r="O458" s="227"/>
      <c r="P458" s="227"/>
      <c r="Q458" s="227"/>
      <c r="R458" s="228"/>
      <c r="S458" s="228"/>
      <c r="T458" s="228"/>
      <c r="U458" s="227"/>
    </row>
    <row r="459" spans="1:21" ht="20.100000000000001" customHeight="1">
      <c r="A459" s="229">
        <v>25</v>
      </c>
      <c r="B459" s="231" t="s">
        <v>1094</v>
      </c>
      <c r="C459" s="233"/>
      <c r="D459" s="233"/>
      <c r="E459" s="229">
        <v>320</v>
      </c>
      <c r="F459" s="233"/>
      <c r="G459" s="233"/>
      <c r="H459" s="233"/>
      <c r="I459" s="233"/>
      <c r="J459" s="232"/>
      <c r="K459" s="227"/>
      <c r="L459" s="227"/>
      <c r="M459" s="227"/>
      <c r="N459" s="227"/>
      <c r="O459" s="227"/>
      <c r="P459" s="227"/>
      <c r="Q459" s="227"/>
      <c r="R459" s="228"/>
      <c r="S459" s="228"/>
      <c r="T459" s="228"/>
      <c r="U459" s="227"/>
    </row>
    <row r="460" spans="1:21" ht="20.100000000000001" customHeight="1">
      <c r="A460" s="229"/>
      <c r="B460" s="232" t="s">
        <v>1095</v>
      </c>
      <c r="C460" s="233" t="s">
        <v>811</v>
      </c>
      <c r="D460" s="233">
        <v>3</v>
      </c>
      <c r="E460" s="233">
        <v>160</v>
      </c>
      <c r="F460" s="233">
        <v>23000</v>
      </c>
      <c r="G460" s="233">
        <v>2400</v>
      </c>
      <c r="H460" s="233" t="s">
        <v>812</v>
      </c>
      <c r="I460" s="233" t="s">
        <v>812</v>
      </c>
      <c r="J460" s="232" t="s">
        <v>1096</v>
      </c>
      <c r="K460" s="227"/>
      <c r="L460" s="227"/>
      <c r="M460" s="227"/>
      <c r="N460" s="227"/>
      <c r="O460" s="227"/>
      <c r="P460" s="227"/>
      <c r="Q460" s="227"/>
      <c r="R460" s="228"/>
      <c r="S460" s="228"/>
      <c r="T460" s="228"/>
      <c r="U460" s="227"/>
    </row>
    <row r="461" spans="1:21" ht="20.100000000000001" customHeight="1">
      <c r="A461" s="229"/>
      <c r="B461" s="232" t="s">
        <v>1097</v>
      </c>
      <c r="C461" s="233" t="s">
        <v>811</v>
      </c>
      <c r="D461" s="233">
        <v>3</v>
      </c>
      <c r="E461" s="233">
        <v>60</v>
      </c>
      <c r="F461" s="233">
        <v>15000</v>
      </c>
      <c r="G461" s="233">
        <v>2400</v>
      </c>
      <c r="H461" s="233" t="s">
        <v>812</v>
      </c>
      <c r="I461" s="233" t="s">
        <v>812</v>
      </c>
      <c r="J461" s="232" t="s">
        <v>1098</v>
      </c>
      <c r="K461" s="227"/>
      <c r="L461" s="227"/>
      <c r="M461" s="227"/>
      <c r="N461" s="227"/>
      <c r="O461" s="227"/>
      <c r="P461" s="227"/>
      <c r="Q461" s="227"/>
      <c r="R461" s="228"/>
      <c r="S461" s="228"/>
      <c r="T461" s="228"/>
      <c r="U461" s="227"/>
    </row>
    <row r="462" spans="1:21" ht="20.100000000000001" customHeight="1">
      <c r="A462" s="229"/>
      <c r="B462" s="232" t="s">
        <v>850</v>
      </c>
      <c r="C462" s="233" t="s">
        <v>811</v>
      </c>
      <c r="D462" s="233">
        <v>3</v>
      </c>
      <c r="E462" s="233">
        <v>80</v>
      </c>
      <c r="F462" s="233">
        <v>23000</v>
      </c>
      <c r="G462" s="233">
        <v>2400</v>
      </c>
      <c r="H462" s="233" t="s">
        <v>812</v>
      </c>
      <c r="I462" s="233" t="s">
        <v>812</v>
      </c>
      <c r="J462" s="232" t="s">
        <v>1096</v>
      </c>
      <c r="K462" s="227"/>
      <c r="L462" s="227"/>
      <c r="M462" s="227"/>
      <c r="N462" s="227"/>
      <c r="O462" s="227"/>
      <c r="P462" s="227"/>
      <c r="Q462" s="227"/>
      <c r="R462" s="228"/>
      <c r="S462" s="228"/>
      <c r="T462" s="228"/>
      <c r="U462" s="227"/>
    </row>
    <row r="463" spans="1:21" ht="20.100000000000001" customHeight="1">
      <c r="A463" s="229"/>
      <c r="B463" s="232" t="s">
        <v>903</v>
      </c>
      <c r="C463" s="233" t="s">
        <v>811</v>
      </c>
      <c r="D463" s="233">
        <v>3</v>
      </c>
      <c r="E463" s="233">
        <v>20</v>
      </c>
      <c r="F463" s="233">
        <v>15000</v>
      </c>
      <c r="G463" s="233">
        <v>2400</v>
      </c>
      <c r="H463" s="233" t="s">
        <v>812</v>
      </c>
      <c r="I463" s="233" t="s">
        <v>812</v>
      </c>
      <c r="J463" s="232" t="s">
        <v>1098</v>
      </c>
      <c r="K463" s="227"/>
      <c r="L463" s="227"/>
      <c r="M463" s="227"/>
      <c r="N463" s="227"/>
      <c r="O463" s="227"/>
      <c r="P463" s="227"/>
      <c r="Q463" s="227"/>
      <c r="R463" s="228"/>
      <c r="S463" s="228"/>
      <c r="T463" s="228"/>
      <c r="U463" s="227"/>
    </row>
    <row r="464" spans="1:21" ht="20.100000000000001" customHeight="1">
      <c r="A464" s="229">
        <v>26</v>
      </c>
      <c r="B464" s="231" t="s">
        <v>1099</v>
      </c>
      <c r="C464" s="229"/>
      <c r="D464" s="229"/>
      <c r="E464" s="230">
        <v>150</v>
      </c>
      <c r="F464" s="229"/>
      <c r="G464" s="229"/>
      <c r="H464" s="229"/>
      <c r="I464" s="229"/>
      <c r="J464" s="231"/>
      <c r="K464" s="227"/>
      <c r="L464" s="227"/>
      <c r="M464" s="227"/>
      <c r="N464" s="227"/>
      <c r="O464" s="227"/>
      <c r="P464" s="227"/>
      <c r="Q464" s="227"/>
      <c r="R464" s="228"/>
      <c r="S464" s="228"/>
      <c r="T464" s="228"/>
      <c r="U464" s="227"/>
    </row>
    <row r="465" spans="1:21" ht="20.100000000000001" customHeight="1">
      <c r="A465" s="229"/>
      <c r="B465" s="246" t="s">
        <v>1049</v>
      </c>
      <c r="C465" s="247" t="s">
        <v>811</v>
      </c>
      <c r="D465" s="247">
        <v>3</v>
      </c>
      <c r="E465" s="267">
        <v>40</v>
      </c>
      <c r="F465" s="247">
        <v>8370</v>
      </c>
      <c r="G465" s="247">
        <v>2000</v>
      </c>
      <c r="H465" s="247" t="s">
        <v>812</v>
      </c>
      <c r="I465" s="247" t="s">
        <v>812</v>
      </c>
      <c r="J465" s="246" t="s">
        <v>1098</v>
      </c>
      <c r="K465" s="227"/>
      <c r="L465" s="227"/>
      <c r="M465" s="227"/>
      <c r="N465" s="227"/>
      <c r="O465" s="227"/>
      <c r="P465" s="227"/>
      <c r="Q465" s="227"/>
      <c r="R465" s="228"/>
      <c r="S465" s="228"/>
      <c r="T465" s="228"/>
      <c r="U465" s="227"/>
    </row>
    <row r="466" spans="1:21" ht="20.100000000000001" customHeight="1">
      <c r="A466" s="229"/>
      <c r="B466" s="246" t="s">
        <v>1100</v>
      </c>
      <c r="C466" s="247" t="s">
        <v>811</v>
      </c>
      <c r="D466" s="247">
        <v>3</v>
      </c>
      <c r="E466" s="267">
        <v>40</v>
      </c>
      <c r="F466" s="247">
        <v>8370</v>
      </c>
      <c r="G466" s="247">
        <v>2000</v>
      </c>
      <c r="H466" s="247" t="s">
        <v>812</v>
      </c>
      <c r="I466" s="247" t="s">
        <v>812</v>
      </c>
      <c r="J466" s="246" t="s">
        <v>1098</v>
      </c>
      <c r="K466" s="227"/>
      <c r="L466" s="227"/>
      <c r="M466" s="227"/>
      <c r="N466" s="227"/>
      <c r="O466" s="227"/>
      <c r="P466" s="227"/>
      <c r="Q466" s="227"/>
      <c r="R466" s="228"/>
      <c r="S466" s="228"/>
      <c r="T466" s="228"/>
      <c r="U466" s="227"/>
    </row>
    <row r="467" spans="1:21" ht="20.100000000000001" customHeight="1">
      <c r="A467" s="229"/>
      <c r="B467" s="246" t="s">
        <v>903</v>
      </c>
      <c r="C467" s="247" t="s">
        <v>811</v>
      </c>
      <c r="D467" s="247">
        <v>3</v>
      </c>
      <c r="E467" s="267">
        <v>15</v>
      </c>
      <c r="F467" s="247">
        <v>10370</v>
      </c>
      <c r="G467" s="247">
        <v>2000</v>
      </c>
      <c r="H467" s="247" t="s">
        <v>812</v>
      </c>
      <c r="I467" s="247" t="s">
        <v>812</v>
      </c>
      <c r="J467" s="246" t="s">
        <v>1098</v>
      </c>
      <c r="K467" s="227"/>
      <c r="L467" s="227"/>
      <c r="M467" s="227"/>
      <c r="N467" s="227"/>
      <c r="O467" s="227"/>
      <c r="P467" s="227"/>
      <c r="Q467" s="227"/>
      <c r="R467" s="228"/>
      <c r="S467" s="228"/>
      <c r="T467" s="228"/>
      <c r="U467" s="227"/>
    </row>
    <row r="468" spans="1:21" ht="20.100000000000001" customHeight="1">
      <c r="A468" s="229"/>
      <c r="B468" s="246" t="s">
        <v>829</v>
      </c>
      <c r="C468" s="247" t="s">
        <v>811</v>
      </c>
      <c r="D468" s="247">
        <v>3</v>
      </c>
      <c r="E468" s="267">
        <v>20</v>
      </c>
      <c r="F468" s="247">
        <v>8370</v>
      </c>
      <c r="G468" s="247">
        <v>2000</v>
      </c>
      <c r="H468" s="247" t="s">
        <v>812</v>
      </c>
      <c r="I468" s="247" t="s">
        <v>812</v>
      </c>
      <c r="J468" s="246" t="s">
        <v>1098</v>
      </c>
      <c r="K468" s="227"/>
      <c r="L468" s="227"/>
      <c r="M468" s="227"/>
      <c r="N468" s="227"/>
      <c r="O468" s="227"/>
      <c r="P468" s="227"/>
      <c r="Q468" s="227"/>
      <c r="R468" s="228"/>
      <c r="S468" s="228"/>
      <c r="T468" s="228"/>
      <c r="U468" s="227"/>
    </row>
    <row r="469" spans="1:21" ht="20.100000000000001" customHeight="1">
      <c r="A469" s="229"/>
      <c r="B469" s="246" t="s">
        <v>1101</v>
      </c>
      <c r="C469" s="247" t="s">
        <v>811</v>
      </c>
      <c r="D469" s="247">
        <v>3</v>
      </c>
      <c r="E469" s="267">
        <v>15</v>
      </c>
      <c r="F469" s="247">
        <v>8370</v>
      </c>
      <c r="G469" s="247">
        <v>2000</v>
      </c>
      <c r="H469" s="247" t="s">
        <v>812</v>
      </c>
      <c r="I469" s="247" t="s">
        <v>812</v>
      </c>
      <c r="J469" s="246" t="s">
        <v>1098</v>
      </c>
      <c r="K469" s="227"/>
      <c r="L469" s="227"/>
      <c r="M469" s="227"/>
      <c r="N469" s="227"/>
      <c r="O469" s="227"/>
      <c r="P469" s="227"/>
      <c r="Q469" s="227"/>
      <c r="R469" s="228"/>
      <c r="S469" s="228"/>
      <c r="T469" s="228"/>
      <c r="U469" s="227"/>
    </row>
    <row r="470" spans="1:21" ht="20.100000000000001" customHeight="1">
      <c r="A470" s="229"/>
      <c r="B470" s="246" t="s">
        <v>1054</v>
      </c>
      <c r="C470" s="247" t="s">
        <v>811</v>
      </c>
      <c r="D470" s="247">
        <v>3</v>
      </c>
      <c r="E470" s="267">
        <v>20</v>
      </c>
      <c r="F470" s="247">
        <v>8370</v>
      </c>
      <c r="G470" s="247">
        <v>2000</v>
      </c>
      <c r="H470" s="247" t="s">
        <v>812</v>
      </c>
      <c r="I470" s="247" t="s">
        <v>812</v>
      </c>
      <c r="J470" s="246" t="s">
        <v>1098</v>
      </c>
      <c r="K470" s="227"/>
      <c r="L470" s="227"/>
      <c r="M470" s="227"/>
      <c r="N470" s="227"/>
      <c r="O470" s="227"/>
      <c r="P470" s="227"/>
      <c r="Q470" s="227"/>
      <c r="R470" s="228"/>
      <c r="S470" s="228"/>
      <c r="T470" s="228"/>
      <c r="U470" s="227"/>
    </row>
    <row r="471" spans="1:21" ht="19.5" customHeight="1">
      <c r="A471" s="229">
        <v>27</v>
      </c>
      <c r="B471" s="231" t="s">
        <v>1102</v>
      </c>
      <c r="C471" s="229"/>
      <c r="D471" s="229"/>
      <c r="E471" s="230">
        <v>80</v>
      </c>
      <c r="F471" s="229"/>
      <c r="G471" s="229"/>
      <c r="H471" s="229"/>
      <c r="I471" s="229"/>
      <c r="J471" s="231"/>
      <c r="K471" s="227"/>
      <c r="L471" s="227"/>
      <c r="M471" s="227"/>
      <c r="N471" s="227"/>
      <c r="O471" s="227"/>
      <c r="P471" s="227"/>
      <c r="Q471" s="227"/>
      <c r="R471" s="228"/>
      <c r="S471" s="228"/>
      <c r="T471" s="228"/>
      <c r="U471" s="227"/>
    </row>
    <row r="472" spans="1:21" ht="20.100000000000001" customHeight="1">
      <c r="A472" s="229"/>
      <c r="B472" s="232" t="s">
        <v>474</v>
      </c>
      <c r="C472" s="233" t="s">
        <v>987</v>
      </c>
      <c r="D472" s="233">
        <v>7</v>
      </c>
      <c r="E472" s="234">
        <v>10</v>
      </c>
      <c r="F472" s="233">
        <v>10000</v>
      </c>
      <c r="G472" s="233">
        <v>1900</v>
      </c>
      <c r="H472" s="233" t="s">
        <v>908</v>
      </c>
      <c r="I472" s="233" t="s">
        <v>812</v>
      </c>
      <c r="J472" s="268" t="s">
        <v>1103</v>
      </c>
      <c r="K472" s="227"/>
      <c r="L472" s="227"/>
      <c r="M472" s="227"/>
      <c r="N472" s="227"/>
      <c r="O472" s="227"/>
      <c r="P472" s="227"/>
      <c r="Q472" s="227"/>
      <c r="R472" s="228"/>
      <c r="S472" s="228"/>
      <c r="T472" s="228"/>
      <c r="U472" s="227"/>
    </row>
    <row r="473" spans="1:21" ht="20.100000000000001" customHeight="1">
      <c r="A473" s="229"/>
      <c r="B473" s="232" t="s">
        <v>474</v>
      </c>
      <c r="C473" s="233" t="s">
        <v>987</v>
      </c>
      <c r="D473" s="233">
        <v>6</v>
      </c>
      <c r="E473" s="234">
        <v>15</v>
      </c>
      <c r="F473" s="233">
        <v>10000</v>
      </c>
      <c r="G473" s="233">
        <v>1900</v>
      </c>
      <c r="H473" s="233" t="s">
        <v>908</v>
      </c>
      <c r="I473" s="233" t="s">
        <v>812</v>
      </c>
      <c r="J473" s="268" t="s">
        <v>1103</v>
      </c>
      <c r="K473" s="227"/>
      <c r="L473" s="227"/>
      <c r="M473" s="227"/>
      <c r="N473" s="227"/>
      <c r="O473" s="227"/>
      <c r="P473" s="227"/>
      <c r="Q473" s="227"/>
      <c r="R473" s="228"/>
      <c r="S473" s="228"/>
      <c r="T473" s="228"/>
      <c r="U473" s="227"/>
    </row>
    <row r="474" spans="1:21" ht="20.100000000000001" customHeight="1">
      <c r="A474" s="229"/>
      <c r="B474" s="232" t="s">
        <v>474</v>
      </c>
      <c r="C474" s="233" t="s">
        <v>811</v>
      </c>
      <c r="D474" s="233">
        <v>5</v>
      </c>
      <c r="E474" s="234">
        <v>10</v>
      </c>
      <c r="F474" s="233">
        <v>10000</v>
      </c>
      <c r="G474" s="233">
        <v>1900</v>
      </c>
      <c r="H474" s="233" t="s">
        <v>908</v>
      </c>
      <c r="I474" s="233" t="s">
        <v>812</v>
      </c>
      <c r="J474" s="269" t="s">
        <v>1103</v>
      </c>
      <c r="K474" s="227"/>
      <c r="L474" s="227"/>
      <c r="M474" s="227"/>
      <c r="N474" s="227"/>
      <c r="O474" s="227"/>
      <c r="P474" s="227"/>
      <c r="Q474" s="227"/>
      <c r="R474" s="228"/>
      <c r="S474" s="228"/>
      <c r="T474" s="228"/>
      <c r="U474" s="227"/>
    </row>
    <row r="475" spans="1:21" ht="20.100000000000001" customHeight="1">
      <c r="A475" s="229"/>
      <c r="B475" s="232" t="s">
        <v>474</v>
      </c>
      <c r="C475" s="233" t="s">
        <v>811</v>
      </c>
      <c r="D475" s="233">
        <v>4</v>
      </c>
      <c r="E475" s="234">
        <v>5</v>
      </c>
      <c r="F475" s="233">
        <v>10000</v>
      </c>
      <c r="G475" s="233">
        <v>1900</v>
      </c>
      <c r="H475" s="233" t="s">
        <v>908</v>
      </c>
      <c r="I475" s="233" t="s">
        <v>812</v>
      </c>
      <c r="J475" s="269" t="s">
        <v>1103</v>
      </c>
      <c r="K475" s="227"/>
      <c r="L475" s="227"/>
      <c r="M475" s="227"/>
      <c r="N475" s="227"/>
      <c r="O475" s="227"/>
      <c r="P475" s="227"/>
      <c r="Q475" s="227"/>
      <c r="R475" s="228"/>
      <c r="S475" s="228"/>
      <c r="T475" s="228"/>
      <c r="U475" s="227"/>
    </row>
    <row r="476" spans="1:21" ht="20.100000000000001" customHeight="1">
      <c r="A476" s="229"/>
      <c r="B476" s="232" t="s">
        <v>1014</v>
      </c>
      <c r="C476" s="233" t="s">
        <v>811</v>
      </c>
      <c r="D476" s="233">
        <v>3</v>
      </c>
      <c r="E476" s="234">
        <v>10</v>
      </c>
      <c r="F476" s="233">
        <v>18000</v>
      </c>
      <c r="G476" s="233">
        <v>1900</v>
      </c>
      <c r="H476" s="233" t="s">
        <v>908</v>
      </c>
      <c r="I476" s="233" t="s">
        <v>812</v>
      </c>
      <c r="J476" s="269" t="s">
        <v>1103</v>
      </c>
      <c r="K476" s="227"/>
      <c r="L476" s="227"/>
      <c r="M476" s="227"/>
      <c r="N476" s="227"/>
      <c r="O476" s="227"/>
      <c r="P476" s="227"/>
      <c r="Q476" s="227"/>
      <c r="R476" s="228"/>
      <c r="S476" s="228"/>
      <c r="T476" s="228"/>
      <c r="U476" s="227"/>
    </row>
    <row r="477" spans="1:21" ht="20.100000000000001" customHeight="1">
      <c r="A477" s="229"/>
      <c r="B477" s="232" t="s">
        <v>1095</v>
      </c>
      <c r="C477" s="233" t="s">
        <v>811</v>
      </c>
      <c r="D477" s="233">
        <v>3</v>
      </c>
      <c r="E477" s="234">
        <v>10</v>
      </c>
      <c r="F477" s="233">
        <v>18000</v>
      </c>
      <c r="G477" s="233">
        <v>1900</v>
      </c>
      <c r="H477" s="233" t="s">
        <v>908</v>
      </c>
      <c r="I477" s="233" t="s">
        <v>812</v>
      </c>
      <c r="J477" s="268" t="s">
        <v>1103</v>
      </c>
      <c r="K477" s="227"/>
      <c r="L477" s="227"/>
      <c r="M477" s="227"/>
      <c r="N477" s="227"/>
      <c r="O477" s="227"/>
      <c r="P477" s="227"/>
      <c r="Q477" s="227"/>
      <c r="R477" s="228"/>
      <c r="S477" s="228"/>
      <c r="T477" s="228"/>
      <c r="U477" s="227"/>
    </row>
    <row r="478" spans="1:21" ht="20.100000000000001" customHeight="1">
      <c r="A478" s="229"/>
      <c r="B478" s="232" t="s">
        <v>907</v>
      </c>
      <c r="C478" s="233" t="s">
        <v>987</v>
      </c>
      <c r="D478" s="233">
        <v>6</v>
      </c>
      <c r="E478" s="234">
        <v>5</v>
      </c>
      <c r="F478" s="233">
        <v>18000</v>
      </c>
      <c r="G478" s="233">
        <v>1900</v>
      </c>
      <c r="H478" s="233" t="s">
        <v>908</v>
      </c>
      <c r="I478" s="233" t="s">
        <v>812</v>
      </c>
      <c r="J478" s="268" t="s">
        <v>1103</v>
      </c>
      <c r="K478" s="227"/>
      <c r="L478" s="227"/>
      <c r="M478" s="227"/>
      <c r="N478" s="227"/>
      <c r="O478" s="227"/>
      <c r="P478" s="227"/>
      <c r="Q478" s="227"/>
      <c r="R478" s="228"/>
      <c r="S478" s="228"/>
      <c r="T478" s="228"/>
      <c r="U478" s="227"/>
    </row>
    <row r="479" spans="1:21" ht="20.100000000000001" customHeight="1">
      <c r="A479" s="229"/>
      <c r="B479" s="232" t="s">
        <v>907</v>
      </c>
      <c r="C479" s="233" t="s">
        <v>811</v>
      </c>
      <c r="D479" s="233">
        <v>3</v>
      </c>
      <c r="E479" s="234">
        <v>5</v>
      </c>
      <c r="F479" s="233">
        <v>18000</v>
      </c>
      <c r="G479" s="233">
        <v>1900</v>
      </c>
      <c r="H479" s="233" t="s">
        <v>908</v>
      </c>
      <c r="I479" s="233" t="s">
        <v>812</v>
      </c>
      <c r="J479" s="268" t="s">
        <v>1103</v>
      </c>
      <c r="K479" s="227"/>
      <c r="L479" s="227"/>
      <c r="M479" s="227"/>
      <c r="N479" s="227"/>
      <c r="O479" s="227"/>
      <c r="P479" s="227"/>
      <c r="Q479" s="227"/>
      <c r="R479" s="228"/>
      <c r="S479" s="228"/>
      <c r="T479" s="228"/>
      <c r="U479" s="227"/>
    </row>
    <row r="480" spans="1:21" ht="20.100000000000001" customHeight="1">
      <c r="A480" s="229"/>
      <c r="B480" s="232" t="s">
        <v>1082</v>
      </c>
      <c r="C480" s="233" t="s">
        <v>811</v>
      </c>
      <c r="D480" s="233">
        <v>3</v>
      </c>
      <c r="E480" s="234">
        <v>10</v>
      </c>
      <c r="F480" s="233">
        <v>18000</v>
      </c>
      <c r="G480" s="233">
        <v>1900</v>
      </c>
      <c r="H480" s="233" t="s">
        <v>908</v>
      </c>
      <c r="I480" s="233" t="s">
        <v>812</v>
      </c>
      <c r="J480" s="268" t="s">
        <v>1103</v>
      </c>
      <c r="K480" s="227"/>
      <c r="L480" s="227"/>
      <c r="M480" s="227"/>
      <c r="N480" s="227"/>
      <c r="O480" s="227"/>
      <c r="P480" s="227"/>
      <c r="Q480" s="227"/>
      <c r="R480" s="228"/>
      <c r="S480" s="228"/>
      <c r="T480" s="228"/>
      <c r="U480" s="227"/>
    </row>
    <row r="481" spans="1:21" ht="20.100000000000001" customHeight="1">
      <c r="A481" s="229">
        <v>28</v>
      </c>
      <c r="B481" s="231" t="s">
        <v>1104</v>
      </c>
      <c r="C481" s="233"/>
      <c r="D481" s="233"/>
      <c r="E481" s="230">
        <v>600</v>
      </c>
      <c r="F481" s="233"/>
      <c r="G481" s="233"/>
      <c r="H481" s="233"/>
      <c r="I481" s="233"/>
      <c r="J481" s="232"/>
      <c r="K481" s="227"/>
      <c r="L481" s="227"/>
      <c r="M481" s="227"/>
      <c r="N481" s="227"/>
      <c r="O481" s="227"/>
      <c r="P481" s="227"/>
      <c r="Q481" s="227"/>
      <c r="R481" s="228"/>
      <c r="S481" s="228"/>
      <c r="T481" s="228"/>
      <c r="U481" s="227"/>
    </row>
    <row r="482" spans="1:21" ht="20.100000000000001" customHeight="1">
      <c r="A482" s="229"/>
      <c r="B482" s="232" t="s">
        <v>848</v>
      </c>
      <c r="C482" s="233" t="s">
        <v>811</v>
      </c>
      <c r="D482" s="233">
        <v>3</v>
      </c>
      <c r="E482" s="234">
        <v>90</v>
      </c>
      <c r="F482" s="270" t="s">
        <v>1105</v>
      </c>
      <c r="G482" s="233">
        <v>1200</v>
      </c>
      <c r="H482" s="233" t="s">
        <v>812</v>
      </c>
      <c r="I482" s="233" t="s">
        <v>812</v>
      </c>
      <c r="J482" s="232" t="s">
        <v>1069</v>
      </c>
      <c r="K482" s="227"/>
      <c r="L482" s="227"/>
      <c r="M482" s="227"/>
      <c r="N482" s="227"/>
      <c r="O482" s="227"/>
      <c r="P482" s="227"/>
      <c r="Q482" s="227"/>
      <c r="R482" s="228"/>
      <c r="S482" s="228"/>
      <c r="T482" s="228"/>
      <c r="U482" s="227"/>
    </row>
    <row r="483" spans="1:21" ht="20.100000000000001" customHeight="1">
      <c r="A483" s="229"/>
      <c r="B483" s="232" t="s">
        <v>1106</v>
      </c>
      <c r="C483" s="233" t="s">
        <v>811</v>
      </c>
      <c r="D483" s="233">
        <v>3</v>
      </c>
      <c r="E483" s="234">
        <v>200</v>
      </c>
      <c r="F483" s="270" t="s">
        <v>1105</v>
      </c>
      <c r="G483" s="233">
        <v>1200</v>
      </c>
      <c r="H483" s="233" t="s">
        <v>812</v>
      </c>
      <c r="I483" s="233" t="s">
        <v>812</v>
      </c>
      <c r="J483" s="232" t="s">
        <v>1069</v>
      </c>
      <c r="K483" s="227"/>
      <c r="L483" s="227"/>
      <c r="M483" s="227"/>
      <c r="N483" s="227"/>
      <c r="O483" s="227"/>
      <c r="P483" s="227"/>
      <c r="Q483" s="227"/>
      <c r="R483" s="228"/>
      <c r="S483" s="228"/>
      <c r="T483" s="228"/>
      <c r="U483" s="227"/>
    </row>
    <row r="484" spans="1:21" ht="20.100000000000001" customHeight="1">
      <c r="A484" s="229"/>
      <c r="B484" s="232" t="s">
        <v>964</v>
      </c>
      <c r="C484" s="233" t="s">
        <v>811</v>
      </c>
      <c r="D484" s="233">
        <v>3</v>
      </c>
      <c r="E484" s="234">
        <v>60</v>
      </c>
      <c r="F484" s="270" t="s">
        <v>1105</v>
      </c>
      <c r="G484" s="233">
        <v>1200</v>
      </c>
      <c r="H484" s="233" t="s">
        <v>812</v>
      </c>
      <c r="I484" s="233" t="s">
        <v>812</v>
      </c>
      <c r="J484" s="232" t="s">
        <v>1069</v>
      </c>
      <c r="K484" s="227"/>
      <c r="L484" s="227"/>
      <c r="M484" s="227"/>
      <c r="N484" s="227"/>
      <c r="O484" s="227"/>
      <c r="P484" s="227"/>
      <c r="Q484" s="227"/>
      <c r="R484" s="228"/>
      <c r="S484" s="228"/>
      <c r="T484" s="228"/>
      <c r="U484" s="227"/>
    </row>
    <row r="485" spans="1:21" ht="20.100000000000001" customHeight="1">
      <c r="A485" s="229"/>
      <c r="B485" s="232" t="s">
        <v>822</v>
      </c>
      <c r="C485" s="233" t="s">
        <v>811</v>
      </c>
      <c r="D485" s="233">
        <v>3</v>
      </c>
      <c r="E485" s="234">
        <v>40</v>
      </c>
      <c r="F485" s="270" t="s">
        <v>1105</v>
      </c>
      <c r="G485" s="233">
        <v>1200</v>
      </c>
      <c r="H485" s="233" t="s">
        <v>908</v>
      </c>
      <c r="I485" s="233" t="s">
        <v>812</v>
      </c>
      <c r="J485" s="232" t="s">
        <v>1069</v>
      </c>
      <c r="K485" s="227"/>
      <c r="L485" s="227"/>
      <c r="M485" s="227"/>
      <c r="N485" s="227"/>
      <c r="O485" s="227"/>
      <c r="P485" s="227"/>
      <c r="Q485" s="227"/>
      <c r="R485" s="228"/>
      <c r="S485" s="228"/>
      <c r="T485" s="228"/>
      <c r="U485" s="227"/>
    </row>
    <row r="486" spans="1:21" ht="20.100000000000001" customHeight="1">
      <c r="A486" s="229"/>
      <c r="B486" s="232" t="s">
        <v>1107</v>
      </c>
      <c r="C486" s="233" t="s">
        <v>811</v>
      </c>
      <c r="D486" s="233">
        <v>3</v>
      </c>
      <c r="E486" s="234">
        <v>50</v>
      </c>
      <c r="F486" s="270" t="s">
        <v>1105</v>
      </c>
      <c r="G486" s="233">
        <v>1200</v>
      </c>
      <c r="H486" s="233" t="s">
        <v>812</v>
      </c>
      <c r="I486" s="233" t="s">
        <v>812</v>
      </c>
      <c r="J486" s="232" t="s">
        <v>1069</v>
      </c>
      <c r="K486" s="227"/>
      <c r="L486" s="227"/>
      <c r="M486" s="227"/>
      <c r="N486" s="227"/>
      <c r="O486" s="227"/>
      <c r="P486" s="227"/>
      <c r="Q486" s="227"/>
      <c r="R486" s="228"/>
      <c r="S486" s="228"/>
      <c r="T486" s="228"/>
      <c r="U486" s="227"/>
    </row>
    <row r="487" spans="1:21" ht="20.100000000000001" customHeight="1">
      <c r="A487" s="229"/>
      <c r="B487" s="232" t="s">
        <v>893</v>
      </c>
      <c r="C487" s="233" t="s">
        <v>811</v>
      </c>
      <c r="D487" s="233">
        <v>3</v>
      </c>
      <c r="E487" s="234">
        <v>60</v>
      </c>
      <c r="F487" s="270" t="s">
        <v>1105</v>
      </c>
      <c r="G487" s="233">
        <v>1200</v>
      </c>
      <c r="H487" s="233" t="s">
        <v>812</v>
      </c>
      <c r="I487" s="233" t="s">
        <v>812</v>
      </c>
      <c r="J487" s="232" t="s">
        <v>1069</v>
      </c>
      <c r="K487" s="227"/>
      <c r="L487" s="227"/>
      <c r="M487" s="227"/>
      <c r="N487" s="227"/>
      <c r="O487" s="227"/>
      <c r="P487" s="227"/>
      <c r="Q487" s="227"/>
      <c r="R487" s="228"/>
      <c r="S487" s="228"/>
      <c r="T487" s="228"/>
      <c r="U487" s="227"/>
    </row>
    <row r="488" spans="1:21" ht="20.100000000000001" customHeight="1">
      <c r="A488" s="229"/>
      <c r="B488" s="232" t="s">
        <v>839</v>
      </c>
      <c r="C488" s="233" t="s">
        <v>811</v>
      </c>
      <c r="D488" s="233">
        <v>3</v>
      </c>
      <c r="E488" s="234">
        <v>50</v>
      </c>
      <c r="F488" s="270" t="s">
        <v>1105</v>
      </c>
      <c r="G488" s="233">
        <v>1200</v>
      </c>
      <c r="H488" s="233" t="s">
        <v>812</v>
      </c>
      <c r="I488" s="233" t="s">
        <v>812</v>
      </c>
      <c r="J488" s="232" t="s">
        <v>1069</v>
      </c>
      <c r="K488" s="227"/>
      <c r="L488" s="227"/>
      <c r="M488" s="227"/>
      <c r="N488" s="227"/>
      <c r="O488" s="227"/>
      <c r="P488" s="227"/>
      <c r="Q488" s="227"/>
      <c r="R488" s="228"/>
      <c r="S488" s="228"/>
      <c r="T488" s="228"/>
      <c r="U488" s="227"/>
    </row>
    <row r="489" spans="1:21" ht="20.100000000000001" customHeight="1">
      <c r="A489" s="229"/>
      <c r="B489" s="232" t="s">
        <v>906</v>
      </c>
      <c r="C489" s="233" t="s">
        <v>811</v>
      </c>
      <c r="D489" s="233">
        <v>3</v>
      </c>
      <c r="E489" s="234">
        <v>50</v>
      </c>
      <c r="F489" s="270" t="s">
        <v>1105</v>
      </c>
      <c r="G489" s="233">
        <v>1200</v>
      </c>
      <c r="H489" s="233" t="s">
        <v>812</v>
      </c>
      <c r="I489" s="233" t="s">
        <v>812</v>
      </c>
      <c r="J489" s="232" t="s">
        <v>1069</v>
      </c>
      <c r="K489" s="227"/>
      <c r="L489" s="227"/>
      <c r="M489" s="227"/>
      <c r="N489" s="227"/>
      <c r="O489" s="227"/>
      <c r="P489" s="227"/>
      <c r="Q489" s="227"/>
      <c r="R489" s="228"/>
      <c r="S489" s="228"/>
      <c r="T489" s="228"/>
      <c r="U489" s="227"/>
    </row>
    <row r="490" spans="1:21" ht="20.100000000000001" customHeight="1">
      <c r="A490" s="229">
        <v>29</v>
      </c>
      <c r="B490" s="231" t="s">
        <v>1108</v>
      </c>
      <c r="C490" s="233"/>
      <c r="D490" s="233"/>
      <c r="E490" s="230">
        <v>480</v>
      </c>
      <c r="F490" s="233"/>
      <c r="G490" s="233"/>
      <c r="H490" s="233"/>
      <c r="I490" s="233"/>
      <c r="J490" s="232"/>
      <c r="K490" s="227"/>
      <c r="L490" s="227"/>
      <c r="M490" s="227"/>
      <c r="N490" s="227"/>
      <c r="O490" s="227"/>
      <c r="P490" s="227"/>
      <c r="Q490" s="227"/>
      <c r="R490" s="228"/>
      <c r="S490" s="228"/>
      <c r="T490" s="228"/>
      <c r="U490" s="227"/>
    </row>
    <row r="491" spans="1:21" ht="20.100000000000001" customHeight="1">
      <c r="A491" s="229"/>
      <c r="B491" s="232" t="s">
        <v>828</v>
      </c>
      <c r="C491" s="233" t="s">
        <v>811</v>
      </c>
      <c r="D491" s="233">
        <v>3</v>
      </c>
      <c r="E491" s="233">
        <v>100</v>
      </c>
      <c r="F491" s="233">
        <v>5800</v>
      </c>
      <c r="G491" s="233">
        <v>1200</v>
      </c>
      <c r="H491" s="233" t="s">
        <v>812</v>
      </c>
      <c r="I491" s="233" t="s">
        <v>812</v>
      </c>
      <c r="J491" s="232" t="s">
        <v>1098</v>
      </c>
      <c r="K491" s="227"/>
      <c r="L491" s="227"/>
      <c r="M491" s="227"/>
      <c r="N491" s="227"/>
      <c r="O491" s="227"/>
      <c r="P491" s="227"/>
      <c r="Q491" s="227"/>
      <c r="R491" s="228"/>
      <c r="S491" s="228"/>
      <c r="T491" s="228"/>
      <c r="U491" s="227"/>
    </row>
    <row r="492" spans="1:21" ht="20.100000000000001" customHeight="1">
      <c r="A492" s="229"/>
      <c r="B492" s="232" t="s">
        <v>918</v>
      </c>
      <c r="C492" s="233" t="s">
        <v>811</v>
      </c>
      <c r="D492" s="233">
        <v>3</v>
      </c>
      <c r="E492" s="233">
        <v>40</v>
      </c>
      <c r="F492" s="233">
        <v>5800</v>
      </c>
      <c r="G492" s="233">
        <v>1200</v>
      </c>
      <c r="H492" s="233" t="s">
        <v>812</v>
      </c>
      <c r="I492" s="233" t="s">
        <v>812</v>
      </c>
      <c r="J492" s="232" t="s">
        <v>1098</v>
      </c>
      <c r="K492" s="227"/>
      <c r="L492" s="227"/>
      <c r="M492" s="227"/>
      <c r="N492" s="227"/>
      <c r="O492" s="227"/>
      <c r="P492" s="227"/>
      <c r="Q492" s="227"/>
      <c r="R492" s="228"/>
      <c r="S492" s="228"/>
      <c r="T492" s="228"/>
      <c r="U492" s="227"/>
    </row>
    <row r="493" spans="1:21" ht="20.100000000000001" customHeight="1">
      <c r="A493" s="229"/>
      <c r="B493" s="232" t="s">
        <v>845</v>
      </c>
      <c r="C493" s="233" t="s">
        <v>811</v>
      </c>
      <c r="D493" s="233">
        <v>3</v>
      </c>
      <c r="E493" s="233">
        <v>40</v>
      </c>
      <c r="F493" s="233">
        <v>7800</v>
      </c>
      <c r="G493" s="233">
        <v>1200</v>
      </c>
      <c r="H493" s="233" t="s">
        <v>812</v>
      </c>
      <c r="I493" s="233" t="s">
        <v>812</v>
      </c>
      <c r="J493" s="232" t="s">
        <v>1098</v>
      </c>
      <c r="K493" s="227"/>
      <c r="L493" s="227"/>
      <c r="M493" s="227"/>
      <c r="N493" s="227"/>
      <c r="O493" s="227"/>
      <c r="P493" s="227"/>
      <c r="Q493" s="227"/>
      <c r="R493" s="228"/>
      <c r="S493" s="228"/>
      <c r="T493" s="228"/>
      <c r="U493" s="227"/>
    </row>
    <row r="494" spans="1:21" ht="20.100000000000001" customHeight="1">
      <c r="A494" s="229"/>
      <c r="B494" s="232" t="s">
        <v>834</v>
      </c>
      <c r="C494" s="233" t="s">
        <v>811</v>
      </c>
      <c r="D494" s="233">
        <v>3</v>
      </c>
      <c r="E494" s="233">
        <v>80</v>
      </c>
      <c r="F494" s="233">
        <v>7800</v>
      </c>
      <c r="G494" s="233">
        <v>1200</v>
      </c>
      <c r="H494" s="233" t="s">
        <v>812</v>
      </c>
      <c r="I494" s="233" t="s">
        <v>812</v>
      </c>
      <c r="J494" s="232" t="s">
        <v>1098</v>
      </c>
      <c r="K494" s="227"/>
      <c r="L494" s="227"/>
      <c r="M494" s="227"/>
      <c r="N494" s="227"/>
      <c r="O494" s="227"/>
      <c r="P494" s="227"/>
      <c r="Q494" s="227"/>
      <c r="R494" s="228"/>
      <c r="S494" s="228"/>
      <c r="T494" s="228"/>
      <c r="U494" s="227"/>
    </row>
    <row r="495" spans="1:21" ht="20.100000000000001" customHeight="1">
      <c r="A495" s="229"/>
      <c r="B495" s="232" t="s">
        <v>906</v>
      </c>
      <c r="C495" s="233" t="s">
        <v>811</v>
      </c>
      <c r="D495" s="233">
        <v>3</v>
      </c>
      <c r="E495" s="233">
        <v>40</v>
      </c>
      <c r="F495" s="233">
        <v>5800</v>
      </c>
      <c r="G495" s="233">
        <v>1200</v>
      </c>
      <c r="H495" s="233" t="s">
        <v>812</v>
      </c>
      <c r="I495" s="233" t="s">
        <v>812</v>
      </c>
      <c r="J495" s="232" t="s">
        <v>1098</v>
      </c>
      <c r="K495" s="227"/>
      <c r="L495" s="227"/>
      <c r="M495" s="227"/>
      <c r="N495" s="227"/>
      <c r="O495" s="227"/>
      <c r="P495" s="227"/>
      <c r="Q495" s="227"/>
      <c r="R495" s="228"/>
      <c r="S495" s="228"/>
      <c r="T495" s="228"/>
      <c r="U495" s="227"/>
    </row>
    <row r="496" spans="1:21" ht="20.100000000000001" customHeight="1">
      <c r="A496" s="231"/>
      <c r="B496" s="237" t="s">
        <v>887</v>
      </c>
      <c r="C496" s="233" t="s">
        <v>811</v>
      </c>
      <c r="D496" s="233">
        <v>3</v>
      </c>
      <c r="E496" s="233">
        <v>100</v>
      </c>
      <c r="F496" s="239">
        <v>7800</v>
      </c>
      <c r="G496" s="233">
        <v>1200</v>
      </c>
      <c r="H496" s="233" t="s">
        <v>812</v>
      </c>
      <c r="I496" s="233" t="s">
        <v>812</v>
      </c>
      <c r="J496" s="232" t="s">
        <v>1098</v>
      </c>
      <c r="K496" s="227"/>
      <c r="L496" s="227"/>
      <c r="M496" s="227"/>
      <c r="N496" s="227"/>
      <c r="O496" s="227"/>
      <c r="P496" s="227"/>
      <c r="Q496" s="227"/>
      <c r="R496" s="228"/>
      <c r="S496" s="228"/>
      <c r="T496" s="228"/>
      <c r="U496" s="227"/>
    </row>
    <row r="497" spans="1:21" ht="20.100000000000001" customHeight="1">
      <c r="A497" s="231"/>
      <c r="B497" s="237" t="s">
        <v>903</v>
      </c>
      <c r="C497" s="233" t="s">
        <v>811</v>
      </c>
      <c r="D497" s="233">
        <v>3</v>
      </c>
      <c r="E497" s="233">
        <v>40</v>
      </c>
      <c r="F497" s="239">
        <v>7800</v>
      </c>
      <c r="G497" s="233">
        <v>1200</v>
      </c>
      <c r="H497" s="233" t="s">
        <v>812</v>
      </c>
      <c r="I497" s="233" t="s">
        <v>812</v>
      </c>
      <c r="J497" s="232" t="s">
        <v>1098</v>
      </c>
      <c r="K497" s="227"/>
      <c r="L497" s="227"/>
      <c r="M497" s="227"/>
      <c r="N497" s="227"/>
      <c r="O497" s="227"/>
      <c r="P497" s="227"/>
      <c r="Q497" s="227"/>
      <c r="R497" s="228"/>
      <c r="S497" s="228"/>
      <c r="T497" s="228"/>
      <c r="U497" s="227"/>
    </row>
    <row r="498" spans="1:21" ht="20.100000000000001" customHeight="1">
      <c r="A498" s="231"/>
      <c r="B498" s="237" t="s">
        <v>905</v>
      </c>
      <c r="C498" s="233" t="s">
        <v>811</v>
      </c>
      <c r="D498" s="233">
        <v>3</v>
      </c>
      <c r="E498" s="233">
        <v>40</v>
      </c>
      <c r="F498" s="239">
        <v>7800</v>
      </c>
      <c r="G498" s="233">
        <v>1200</v>
      </c>
      <c r="H498" s="233" t="s">
        <v>812</v>
      </c>
      <c r="I498" s="233" t="s">
        <v>812</v>
      </c>
      <c r="J498" s="232" t="s">
        <v>1098</v>
      </c>
      <c r="K498" s="227"/>
      <c r="L498" s="227"/>
      <c r="M498" s="227"/>
      <c r="N498" s="227"/>
      <c r="O498" s="227"/>
      <c r="P498" s="227"/>
      <c r="Q498" s="227"/>
      <c r="R498" s="228"/>
      <c r="S498" s="228"/>
      <c r="T498" s="228"/>
      <c r="U498" s="227"/>
    </row>
    <row r="499" spans="1:21" ht="20.100000000000001" customHeight="1">
      <c r="A499" s="229">
        <v>30</v>
      </c>
      <c r="B499" s="260" t="s">
        <v>1109</v>
      </c>
      <c r="C499" s="229"/>
      <c r="D499" s="229"/>
      <c r="E499" s="230">
        <f>SUM(E500:E508)</f>
        <v>500</v>
      </c>
      <c r="F499" s="233"/>
      <c r="G499" s="233"/>
      <c r="H499" s="233"/>
      <c r="I499" s="233"/>
      <c r="J499" s="237"/>
      <c r="K499" s="227"/>
      <c r="L499" s="227"/>
      <c r="M499" s="227"/>
      <c r="N499" s="227"/>
      <c r="O499" s="227"/>
      <c r="P499" s="227"/>
      <c r="Q499" s="227"/>
      <c r="R499" s="228"/>
      <c r="S499" s="228"/>
      <c r="T499" s="228"/>
      <c r="U499" s="227"/>
    </row>
    <row r="500" spans="1:21" ht="20.100000000000001" customHeight="1">
      <c r="A500" s="229"/>
      <c r="B500" s="237" t="s">
        <v>973</v>
      </c>
      <c r="C500" s="233" t="s">
        <v>811</v>
      </c>
      <c r="D500" s="233">
        <v>3</v>
      </c>
      <c r="E500" s="234">
        <v>180</v>
      </c>
      <c r="F500" s="233">
        <v>6000</v>
      </c>
      <c r="G500" s="233">
        <v>800</v>
      </c>
      <c r="H500" s="233" t="s">
        <v>908</v>
      </c>
      <c r="I500" s="233" t="s">
        <v>812</v>
      </c>
      <c r="J500" s="237" t="s">
        <v>1069</v>
      </c>
      <c r="K500" s="227"/>
      <c r="L500" s="227"/>
      <c r="M500" s="227"/>
      <c r="N500" s="227"/>
      <c r="O500" s="227"/>
      <c r="P500" s="227"/>
      <c r="Q500" s="227"/>
      <c r="R500" s="228"/>
      <c r="S500" s="228"/>
      <c r="T500" s="228"/>
      <c r="U500" s="227"/>
    </row>
    <row r="501" spans="1:21" ht="20.100000000000001" customHeight="1">
      <c r="A501" s="229"/>
      <c r="B501" s="237" t="s">
        <v>1110</v>
      </c>
      <c r="C501" s="233" t="s">
        <v>811</v>
      </c>
      <c r="D501" s="233">
        <v>3</v>
      </c>
      <c r="E501" s="234">
        <v>160</v>
      </c>
      <c r="F501" s="233">
        <v>6000</v>
      </c>
      <c r="G501" s="233">
        <v>800</v>
      </c>
      <c r="H501" s="233" t="s">
        <v>908</v>
      </c>
      <c r="I501" s="233" t="s">
        <v>812</v>
      </c>
      <c r="J501" s="237" t="s">
        <v>1069</v>
      </c>
      <c r="K501" s="227"/>
      <c r="L501" s="227"/>
      <c r="M501" s="227"/>
      <c r="N501" s="227"/>
      <c r="O501" s="227"/>
      <c r="P501" s="227"/>
      <c r="Q501" s="227"/>
      <c r="R501" s="228"/>
      <c r="S501" s="228"/>
      <c r="T501" s="228"/>
      <c r="U501" s="227"/>
    </row>
    <row r="502" spans="1:21" ht="20.100000000000001" customHeight="1">
      <c r="A502" s="229"/>
      <c r="B502" s="237" t="s">
        <v>982</v>
      </c>
      <c r="C502" s="233" t="s">
        <v>811</v>
      </c>
      <c r="D502" s="233">
        <v>3</v>
      </c>
      <c r="E502" s="234">
        <v>25</v>
      </c>
      <c r="F502" s="233">
        <v>6000</v>
      </c>
      <c r="G502" s="233">
        <v>800</v>
      </c>
      <c r="H502" s="233" t="s">
        <v>908</v>
      </c>
      <c r="I502" s="233" t="s">
        <v>812</v>
      </c>
      <c r="J502" s="237" t="s">
        <v>1069</v>
      </c>
      <c r="K502" s="227"/>
      <c r="L502" s="227"/>
      <c r="M502" s="227"/>
      <c r="N502" s="227"/>
      <c r="O502" s="227"/>
      <c r="P502" s="227"/>
      <c r="Q502" s="227"/>
      <c r="R502" s="228"/>
      <c r="S502" s="228"/>
      <c r="T502" s="228"/>
      <c r="U502" s="227"/>
    </row>
    <row r="503" spans="1:21" ht="20.100000000000001" customHeight="1">
      <c r="A503" s="229"/>
      <c r="B503" s="237" t="s">
        <v>910</v>
      </c>
      <c r="C503" s="233" t="s">
        <v>811</v>
      </c>
      <c r="D503" s="233">
        <v>3</v>
      </c>
      <c r="E503" s="234">
        <v>25</v>
      </c>
      <c r="F503" s="233">
        <v>12000</v>
      </c>
      <c r="G503" s="233">
        <v>800</v>
      </c>
      <c r="H503" s="233" t="s">
        <v>908</v>
      </c>
      <c r="I503" s="233" t="s">
        <v>812</v>
      </c>
      <c r="J503" s="237" t="s">
        <v>1069</v>
      </c>
      <c r="K503" s="227"/>
      <c r="L503" s="227"/>
      <c r="M503" s="227"/>
      <c r="N503" s="227"/>
      <c r="O503" s="227"/>
      <c r="P503" s="227"/>
      <c r="Q503" s="227"/>
      <c r="R503" s="228"/>
      <c r="S503" s="228"/>
      <c r="T503" s="228"/>
      <c r="U503" s="227"/>
    </row>
    <row r="504" spans="1:21" ht="20.100000000000001" customHeight="1">
      <c r="A504" s="229"/>
      <c r="B504" s="237" t="s">
        <v>849</v>
      </c>
      <c r="C504" s="233" t="s">
        <v>811</v>
      </c>
      <c r="D504" s="233">
        <v>3</v>
      </c>
      <c r="E504" s="234">
        <v>20</v>
      </c>
      <c r="F504" s="233">
        <v>12000</v>
      </c>
      <c r="G504" s="233">
        <v>800</v>
      </c>
      <c r="H504" s="233" t="s">
        <v>908</v>
      </c>
      <c r="I504" s="233" t="s">
        <v>812</v>
      </c>
      <c r="J504" s="237" t="s">
        <v>1069</v>
      </c>
      <c r="K504" s="227"/>
      <c r="L504" s="227"/>
      <c r="M504" s="227"/>
      <c r="N504" s="227"/>
      <c r="O504" s="227"/>
      <c r="P504" s="227"/>
      <c r="Q504" s="227"/>
      <c r="R504" s="228"/>
      <c r="S504" s="228"/>
      <c r="T504" s="228"/>
      <c r="U504" s="227"/>
    </row>
    <row r="505" spans="1:21" ht="20.100000000000001" customHeight="1">
      <c r="A505" s="229"/>
      <c r="B505" s="237" t="s">
        <v>474</v>
      </c>
      <c r="C505" s="233" t="s">
        <v>811</v>
      </c>
      <c r="D505" s="233">
        <v>3</v>
      </c>
      <c r="E505" s="234">
        <v>20</v>
      </c>
      <c r="F505" s="233">
        <v>15000</v>
      </c>
      <c r="G505" s="233">
        <v>800</v>
      </c>
      <c r="H505" s="233" t="s">
        <v>908</v>
      </c>
      <c r="I505" s="233" t="s">
        <v>812</v>
      </c>
      <c r="J505" s="237" t="s">
        <v>1069</v>
      </c>
      <c r="K505" s="227"/>
      <c r="L505" s="227"/>
      <c r="M505" s="227"/>
      <c r="N505" s="227"/>
      <c r="O505" s="227"/>
      <c r="P505" s="227"/>
      <c r="Q505" s="227"/>
      <c r="R505" s="228"/>
      <c r="S505" s="228"/>
      <c r="T505" s="228"/>
      <c r="U505" s="227"/>
    </row>
    <row r="506" spans="1:21" ht="20.100000000000001" customHeight="1">
      <c r="A506" s="229"/>
      <c r="B506" s="237" t="s">
        <v>904</v>
      </c>
      <c r="C506" s="233" t="s">
        <v>811</v>
      </c>
      <c r="D506" s="233">
        <v>3</v>
      </c>
      <c r="E506" s="234">
        <v>20</v>
      </c>
      <c r="F506" s="233">
        <v>12000</v>
      </c>
      <c r="G506" s="233">
        <v>800</v>
      </c>
      <c r="H506" s="233" t="s">
        <v>908</v>
      </c>
      <c r="I506" s="233" t="s">
        <v>812</v>
      </c>
      <c r="J506" s="237" t="s">
        <v>1069</v>
      </c>
      <c r="K506" s="227"/>
      <c r="L506" s="227"/>
      <c r="M506" s="227"/>
      <c r="N506" s="227"/>
      <c r="O506" s="227"/>
      <c r="P506" s="227"/>
      <c r="Q506" s="227"/>
      <c r="R506" s="228"/>
      <c r="S506" s="228"/>
      <c r="T506" s="228"/>
      <c r="U506" s="227"/>
    </row>
    <row r="507" spans="1:21" ht="20.100000000000001" customHeight="1">
      <c r="A507" s="229"/>
      <c r="B507" s="237" t="s">
        <v>984</v>
      </c>
      <c r="C507" s="233" t="s">
        <v>811</v>
      </c>
      <c r="D507" s="233">
        <v>3</v>
      </c>
      <c r="E507" s="234">
        <v>30</v>
      </c>
      <c r="F507" s="233">
        <v>6000</v>
      </c>
      <c r="G507" s="233">
        <v>800</v>
      </c>
      <c r="H507" s="233" t="s">
        <v>908</v>
      </c>
      <c r="I507" s="233" t="s">
        <v>812</v>
      </c>
      <c r="J507" s="237" t="s">
        <v>1069</v>
      </c>
      <c r="K507" s="227"/>
      <c r="L507" s="227"/>
      <c r="M507" s="227"/>
      <c r="N507" s="227"/>
      <c r="O507" s="227"/>
      <c r="P507" s="227"/>
      <c r="Q507" s="227"/>
      <c r="R507" s="228"/>
      <c r="S507" s="228"/>
      <c r="T507" s="228"/>
      <c r="U507" s="227"/>
    </row>
    <row r="508" spans="1:21" ht="20.100000000000001" customHeight="1">
      <c r="A508" s="229"/>
      <c r="B508" s="237" t="s">
        <v>906</v>
      </c>
      <c r="C508" s="233" t="s">
        <v>811</v>
      </c>
      <c r="D508" s="233">
        <v>3</v>
      </c>
      <c r="E508" s="234">
        <v>20</v>
      </c>
      <c r="F508" s="233">
        <v>8000</v>
      </c>
      <c r="G508" s="233">
        <v>800</v>
      </c>
      <c r="H508" s="233" t="s">
        <v>908</v>
      </c>
      <c r="I508" s="233" t="s">
        <v>812</v>
      </c>
      <c r="J508" s="237" t="s">
        <v>1069</v>
      </c>
      <c r="K508" s="227"/>
      <c r="L508" s="227"/>
      <c r="M508" s="227"/>
      <c r="N508" s="227"/>
      <c r="O508" s="227"/>
      <c r="P508" s="227"/>
      <c r="Q508" s="227"/>
      <c r="R508" s="228"/>
      <c r="S508" s="228"/>
      <c r="T508" s="228"/>
      <c r="U508" s="227"/>
    </row>
    <row r="509" spans="1:21" ht="24" customHeight="1">
      <c r="A509" s="433" t="s">
        <v>1111</v>
      </c>
      <c r="B509" s="433"/>
      <c r="C509" s="239"/>
      <c r="D509" s="239"/>
      <c r="E509" s="230">
        <f>E510+E512+E514+E516+E518+E520+E522+E524+E527+E529+E531+E533+E535+E540</f>
        <v>300</v>
      </c>
      <c r="F509" s="239"/>
      <c r="G509" s="239"/>
      <c r="H509" s="239"/>
      <c r="I509" s="239"/>
      <c r="J509" s="237"/>
      <c r="K509" s="227"/>
      <c r="L509" s="227"/>
      <c r="M509" s="227"/>
      <c r="N509" s="227"/>
      <c r="O509" s="227"/>
      <c r="P509" s="227"/>
      <c r="Q509" s="227"/>
      <c r="R509" s="228"/>
      <c r="S509" s="228"/>
      <c r="T509" s="228"/>
      <c r="U509" s="227"/>
    </row>
    <row r="510" spans="1:21" ht="20.100000000000001" customHeight="1">
      <c r="A510" s="229">
        <v>1</v>
      </c>
      <c r="B510" s="231" t="s">
        <v>1112</v>
      </c>
      <c r="C510" s="229"/>
      <c r="D510" s="229"/>
      <c r="E510" s="230">
        <v>32</v>
      </c>
      <c r="F510" s="229"/>
      <c r="G510" s="229"/>
      <c r="H510" s="229"/>
      <c r="I510" s="229"/>
      <c r="J510" s="231"/>
      <c r="K510" s="227"/>
      <c r="L510" s="227"/>
      <c r="M510" s="227"/>
      <c r="N510" s="227"/>
      <c r="O510" s="227"/>
      <c r="P510" s="227"/>
      <c r="Q510" s="227"/>
      <c r="R510" s="228"/>
      <c r="S510" s="228"/>
      <c r="T510" s="228"/>
      <c r="U510" s="227"/>
    </row>
    <row r="511" spans="1:21" ht="20.100000000000001" customHeight="1">
      <c r="A511" s="233"/>
      <c r="B511" s="232" t="s">
        <v>983</v>
      </c>
      <c r="C511" s="233" t="s">
        <v>811</v>
      </c>
      <c r="D511" s="233">
        <v>3</v>
      </c>
      <c r="E511" s="234">
        <v>32</v>
      </c>
      <c r="F511" s="233">
        <v>0</v>
      </c>
      <c r="G511" s="233">
        <v>0</v>
      </c>
      <c r="H511" s="233" t="s">
        <v>908</v>
      </c>
      <c r="I511" s="233" t="s">
        <v>812</v>
      </c>
      <c r="J511" s="232" t="s">
        <v>1113</v>
      </c>
      <c r="K511" s="227"/>
      <c r="L511" s="227"/>
      <c r="M511" s="227"/>
      <c r="N511" s="227"/>
      <c r="O511" s="227"/>
      <c r="P511" s="227"/>
      <c r="Q511" s="227"/>
      <c r="R511" s="228"/>
      <c r="S511" s="228"/>
      <c r="T511" s="228"/>
      <c r="U511" s="227"/>
    </row>
    <row r="512" spans="1:21" ht="20.100000000000001" customHeight="1">
      <c r="A512" s="229">
        <v>2</v>
      </c>
      <c r="B512" s="231" t="s">
        <v>1114</v>
      </c>
      <c r="C512" s="229"/>
      <c r="D512" s="229"/>
      <c r="E512" s="230">
        <v>20</v>
      </c>
      <c r="F512" s="229"/>
      <c r="G512" s="229"/>
      <c r="H512" s="229"/>
      <c r="I512" s="229"/>
      <c r="J512" s="231"/>
      <c r="K512" s="227"/>
      <c r="L512" s="227"/>
      <c r="M512" s="227"/>
      <c r="N512" s="227"/>
      <c r="O512" s="227"/>
      <c r="P512" s="227"/>
      <c r="Q512" s="227"/>
      <c r="R512" s="228"/>
      <c r="S512" s="228"/>
      <c r="T512" s="228"/>
      <c r="U512" s="227"/>
    </row>
    <row r="513" spans="1:21" ht="20.100000000000001" customHeight="1">
      <c r="A513" s="229"/>
      <c r="B513" s="232" t="s">
        <v>850</v>
      </c>
      <c r="C513" s="233" t="s">
        <v>811</v>
      </c>
      <c r="D513" s="233">
        <v>6</v>
      </c>
      <c r="E513" s="234">
        <v>20</v>
      </c>
      <c r="F513" s="233">
        <v>0</v>
      </c>
      <c r="G513" s="233">
        <v>0</v>
      </c>
      <c r="H513" s="233" t="s">
        <v>908</v>
      </c>
      <c r="I513" s="233" t="s">
        <v>812</v>
      </c>
      <c r="J513" s="232" t="s">
        <v>1115</v>
      </c>
      <c r="K513" s="227"/>
      <c r="L513" s="227"/>
      <c r="M513" s="227"/>
      <c r="N513" s="227"/>
      <c r="O513" s="227"/>
      <c r="P513" s="227"/>
      <c r="Q513" s="227"/>
      <c r="R513" s="228"/>
      <c r="S513" s="228"/>
      <c r="T513" s="228"/>
      <c r="U513" s="227"/>
    </row>
    <row r="514" spans="1:21" ht="20.100000000000001" customHeight="1">
      <c r="A514" s="229">
        <v>3</v>
      </c>
      <c r="B514" s="231" t="s">
        <v>1116</v>
      </c>
      <c r="C514" s="239"/>
      <c r="D514" s="239"/>
      <c r="E514" s="229">
        <v>15</v>
      </c>
      <c r="F514" s="239"/>
      <c r="G514" s="239"/>
      <c r="H514" s="239"/>
      <c r="I514" s="239"/>
      <c r="J514" s="237"/>
      <c r="K514" s="227"/>
      <c r="L514" s="227"/>
      <c r="M514" s="227"/>
      <c r="N514" s="227"/>
      <c r="O514" s="227"/>
      <c r="P514" s="227"/>
      <c r="Q514" s="227"/>
      <c r="R514" s="228"/>
      <c r="S514" s="228"/>
      <c r="T514" s="228"/>
      <c r="U514" s="227"/>
    </row>
    <row r="515" spans="1:21" ht="20.100000000000001" customHeight="1">
      <c r="A515" s="229"/>
      <c r="B515" s="232" t="s">
        <v>1117</v>
      </c>
      <c r="C515" s="233" t="s">
        <v>811</v>
      </c>
      <c r="D515" s="233">
        <v>3</v>
      </c>
      <c r="E515" s="234">
        <v>15</v>
      </c>
      <c r="F515" s="233">
        <v>0</v>
      </c>
      <c r="G515" s="233">
        <v>0</v>
      </c>
      <c r="H515" s="233" t="s">
        <v>908</v>
      </c>
      <c r="I515" s="233" t="s">
        <v>812</v>
      </c>
      <c r="J515" s="232" t="s">
        <v>1115</v>
      </c>
      <c r="K515" s="227"/>
      <c r="L515" s="227"/>
      <c r="M515" s="227"/>
      <c r="N515" s="227"/>
      <c r="O515" s="227"/>
      <c r="P515" s="227"/>
      <c r="Q515" s="227"/>
      <c r="R515" s="228"/>
      <c r="S515" s="228"/>
      <c r="T515" s="228"/>
      <c r="U515" s="227"/>
    </row>
    <row r="516" spans="1:21" ht="20.100000000000001" customHeight="1">
      <c r="A516" s="229">
        <v>4</v>
      </c>
      <c r="B516" s="231" t="s">
        <v>1118</v>
      </c>
      <c r="C516" s="242"/>
      <c r="D516" s="242"/>
      <c r="E516" s="229">
        <v>30</v>
      </c>
      <c r="F516" s="242"/>
      <c r="G516" s="242"/>
      <c r="H516" s="242"/>
      <c r="I516" s="242"/>
      <c r="J516" s="260"/>
      <c r="K516" s="227"/>
      <c r="L516" s="227"/>
      <c r="M516" s="227"/>
      <c r="N516" s="227"/>
      <c r="O516" s="227"/>
      <c r="P516" s="227"/>
      <c r="Q516" s="227"/>
      <c r="R516" s="228"/>
      <c r="S516" s="228"/>
      <c r="T516" s="228"/>
      <c r="U516" s="227"/>
    </row>
    <row r="517" spans="1:21" ht="20.100000000000001" customHeight="1">
      <c r="A517" s="233"/>
      <c r="B517" s="232" t="s">
        <v>829</v>
      </c>
      <c r="C517" s="233" t="s">
        <v>811</v>
      </c>
      <c r="D517" s="233">
        <v>3</v>
      </c>
      <c r="E517" s="234">
        <v>30</v>
      </c>
      <c r="F517" s="233">
        <v>0</v>
      </c>
      <c r="G517" s="233">
        <v>0</v>
      </c>
      <c r="H517" s="233" t="s">
        <v>908</v>
      </c>
      <c r="I517" s="233" t="s">
        <v>812</v>
      </c>
      <c r="J517" s="232" t="s">
        <v>1115</v>
      </c>
      <c r="K517" s="227"/>
      <c r="L517" s="227"/>
      <c r="M517" s="227"/>
      <c r="N517" s="227"/>
      <c r="O517" s="227"/>
      <c r="P517" s="227"/>
      <c r="Q517" s="227"/>
      <c r="R517" s="228"/>
      <c r="S517" s="228"/>
      <c r="T517" s="228"/>
      <c r="U517" s="227"/>
    </row>
    <row r="518" spans="1:21" ht="20.100000000000001" customHeight="1">
      <c r="A518" s="229">
        <v>5</v>
      </c>
      <c r="B518" s="231" t="s">
        <v>1119</v>
      </c>
      <c r="C518" s="229"/>
      <c r="D518" s="229"/>
      <c r="E518" s="230">
        <v>4</v>
      </c>
      <c r="F518" s="229"/>
      <c r="G518" s="229"/>
      <c r="H518" s="229"/>
      <c r="I518" s="229"/>
      <c r="J518" s="231"/>
      <c r="K518" s="227"/>
      <c r="L518" s="227"/>
      <c r="M518" s="227"/>
      <c r="N518" s="227"/>
      <c r="O518" s="227"/>
      <c r="P518" s="227"/>
      <c r="Q518" s="227"/>
      <c r="R518" s="228"/>
      <c r="S518" s="228"/>
      <c r="T518" s="228"/>
      <c r="U518" s="227"/>
    </row>
    <row r="519" spans="1:21" ht="20.100000000000001" customHeight="1">
      <c r="A519" s="229"/>
      <c r="B519" s="232" t="s">
        <v>1120</v>
      </c>
      <c r="C519" s="233" t="s">
        <v>811</v>
      </c>
      <c r="D519" s="233">
        <v>3</v>
      </c>
      <c r="E519" s="234">
        <v>4</v>
      </c>
      <c r="F519" s="233">
        <v>0</v>
      </c>
      <c r="G519" s="233">
        <v>0</v>
      </c>
      <c r="H519" s="233" t="s">
        <v>812</v>
      </c>
      <c r="I519" s="233" t="s">
        <v>812</v>
      </c>
      <c r="J519" s="232" t="s">
        <v>1121</v>
      </c>
      <c r="K519" s="227"/>
      <c r="L519" s="227"/>
      <c r="M519" s="227"/>
      <c r="N519" s="227"/>
      <c r="O519" s="227"/>
      <c r="P519" s="227"/>
      <c r="Q519" s="227"/>
      <c r="R519" s="228"/>
      <c r="S519" s="228"/>
      <c r="T519" s="228"/>
      <c r="U519" s="227"/>
    </row>
    <row r="520" spans="1:21" ht="20.100000000000001" customHeight="1">
      <c r="A520" s="229">
        <v>6</v>
      </c>
      <c r="B520" s="231" t="s">
        <v>1122</v>
      </c>
      <c r="C520" s="229"/>
      <c r="D520" s="229"/>
      <c r="E520" s="230">
        <v>4</v>
      </c>
      <c r="F520" s="229"/>
      <c r="G520" s="229"/>
      <c r="H520" s="229"/>
      <c r="I520" s="229"/>
      <c r="J520" s="232"/>
      <c r="K520" s="227"/>
      <c r="L520" s="227"/>
      <c r="M520" s="227"/>
      <c r="N520" s="227"/>
      <c r="O520" s="227"/>
      <c r="P520" s="227"/>
      <c r="Q520" s="227"/>
      <c r="R520" s="228"/>
      <c r="S520" s="228"/>
      <c r="T520" s="228"/>
      <c r="U520" s="227"/>
    </row>
    <row r="521" spans="1:21" ht="20.100000000000001" customHeight="1">
      <c r="A521" s="229"/>
      <c r="B521" s="232" t="s">
        <v>1123</v>
      </c>
      <c r="C521" s="233" t="s">
        <v>811</v>
      </c>
      <c r="D521" s="233">
        <v>3</v>
      </c>
      <c r="E521" s="234">
        <v>4</v>
      </c>
      <c r="F521" s="233">
        <v>0</v>
      </c>
      <c r="G521" s="233">
        <v>0</v>
      </c>
      <c r="H521" s="233" t="s">
        <v>812</v>
      </c>
      <c r="I521" s="233" t="s">
        <v>812</v>
      </c>
      <c r="J521" s="232" t="s">
        <v>1121</v>
      </c>
      <c r="K521" s="227"/>
      <c r="L521" s="227"/>
      <c r="M521" s="227"/>
      <c r="N521" s="227"/>
      <c r="O521" s="227"/>
      <c r="P521" s="227"/>
      <c r="Q521" s="227"/>
      <c r="R521" s="228"/>
      <c r="S521" s="228"/>
      <c r="T521" s="228"/>
      <c r="U521" s="227"/>
    </row>
    <row r="522" spans="1:21" ht="20.100000000000001" customHeight="1">
      <c r="A522" s="229">
        <v>7</v>
      </c>
      <c r="B522" s="231" t="s">
        <v>1124</v>
      </c>
      <c r="C522" s="229"/>
      <c r="D522" s="229"/>
      <c r="E522" s="230">
        <v>6</v>
      </c>
      <c r="F522" s="229"/>
      <c r="G522" s="229"/>
      <c r="H522" s="229"/>
      <c r="I522" s="229"/>
      <c r="J522" s="231"/>
      <c r="K522" s="227"/>
      <c r="L522" s="227"/>
      <c r="M522" s="227"/>
      <c r="N522" s="227"/>
      <c r="O522" s="227"/>
      <c r="P522" s="227"/>
      <c r="Q522" s="227"/>
      <c r="R522" s="228"/>
      <c r="S522" s="228"/>
      <c r="T522" s="228"/>
      <c r="U522" s="227"/>
    </row>
    <row r="523" spans="1:21" ht="20.100000000000001" customHeight="1">
      <c r="A523" s="229"/>
      <c r="B523" s="232" t="s">
        <v>1125</v>
      </c>
      <c r="C523" s="233" t="s">
        <v>811</v>
      </c>
      <c r="D523" s="233">
        <v>3</v>
      </c>
      <c r="E523" s="234">
        <v>6</v>
      </c>
      <c r="F523" s="233">
        <v>0</v>
      </c>
      <c r="G523" s="233">
        <v>0</v>
      </c>
      <c r="H523" s="233" t="s">
        <v>812</v>
      </c>
      <c r="I523" s="233" t="s">
        <v>812</v>
      </c>
      <c r="J523" s="232" t="s">
        <v>1121</v>
      </c>
      <c r="K523" s="227"/>
      <c r="L523" s="227"/>
      <c r="M523" s="227"/>
      <c r="N523" s="227"/>
      <c r="O523" s="227"/>
      <c r="P523" s="227"/>
      <c r="Q523" s="227"/>
      <c r="R523" s="228"/>
      <c r="S523" s="228"/>
      <c r="T523" s="228"/>
      <c r="U523" s="227"/>
    </row>
    <row r="524" spans="1:21" ht="20.100000000000001" customHeight="1">
      <c r="A524" s="229">
        <v>8</v>
      </c>
      <c r="B524" s="231" t="s">
        <v>1126</v>
      </c>
      <c r="C524" s="233"/>
      <c r="D524" s="233"/>
      <c r="E524" s="230">
        <v>15</v>
      </c>
      <c r="F524" s="233"/>
      <c r="G524" s="229"/>
      <c r="H524" s="229"/>
      <c r="I524" s="229"/>
      <c r="J524" s="232"/>
      <c r="K524" s="227"/>
      <c r="L524" s="227"/>
      <c r="M524" s="227"/>
      <c r="N524" s="227"/>
      <c r="O524" s="227"/>
      <c r="P524" s="227"/>
      <c r="Q524" s="227"/>
      <c r="R524" s="228"/>
      <c r="S524" s="228"/>
      <c r="T524" s="228"/>
      <c r="U524" s="227"/>
    </row>
    <row r="525" spans="1:21" ht="20.100000000000001" customHeight="1">
      <c r="A525" s="229"/>
      <c r="B525" s="232" t="s">
        <v>1127</v>
      </c>
      <c r="C525" s="233" t="s">
        <v>811</v>
      </c>
      <c r="D525" s="233">
        <v>3</v>
      </c>
      <c r="E525" s="234">
        <v>5</v>
      </c>
      <c r="F525" s="233">
        <v>0</v>
      </c>
      <c r="G525" s="233">
        <v>0</v>
      </c>
      <c r="H525" s="233" t="s">
        <v>908</v>
      </c>
      <c r="I525" s="233" t="s">
        <v>812</v>
      </c>
      <c r="J525" s="232" t="s">
        <v>1121</v>
      </c>
      <c r="K525" s="227"/>
      <c r="L525" s="227"/>
      <c r="M525" s="227"/>
      <c r="N525" s="227"/>
      <c r="O525" s="227"/>
      <c r="P525" s="227"/>
      <c r="Q525" s="227"/>
      <c r="R525" s="228"/>
      <c r="S525" s="228"/>
      <c r="T525" s="228"/>
      <c r="U525" s="227"/>
    </row>
    <row r="526" spans="1:21" ht="20.100000000000001" customHeight="1">
      <c r="A526" s="233"/>
      <c r="B526" s="232" t="s">
        <v>1128</v>
      </c>
      <c r="C526" s="233" t="s">
        <v>811</v>
      </c>
      <c r="D526" s="233">
        <v>3</v>
      </c>
      <c r="E526" s="234">
        <v>10</v>
      </c>
      <c r="F526" s="233">
        <v>0</v>
      </c>
      <c r="G526" s="233">
        <v>0</v>
      </c>
      <c r="H526" s="233" t="s">
        <v>908</v>
      </c>
      <c r="I526" s="233" t="s">
        <v>812</v>
      </c>
      <c r="J526" s="232" t="s">
        <v>1121</v>
      </c>
      <c r="K526" s="227"/>
      <c r="L526" s="227"/>
      <c r="M526" s="227"/>
      <c r="N526" s="227"/>
      <c r="O526" s="227"/>
      <c r="P526" s="227"/>
      <c r="Q526" s="227"/>
      <c r="R526" s="228"/>
      <c r="S526" s="228"/>
      <c r="T526" s="228"/>
      <c r="U526" s="227"/>
    </row>
    <row r="527" spans="1:21" ht="20.100000000000001" customHeight="1">
      <c r="A527" s="229">
        <v>9</v>
      </c>
      <c r="B527" s="231" t="s">
        <v>1129</v>
      </c>
      <c r="C527" s="229"/>
      <c r="D527" s="229"/>
      <c r="E527" s="230">
        <v>8</v>
      </c>
      <c r="F527" s="229"/>
      <c r="G527" s="229"/>
      <c r="H527" s="229"/>
      <c r="I527" s="229"/>
      <c r="J527" s="231"/>
      <c r="K527" s="227"/>
      <c r="L527" s="227"/>
      <c r="M527" s="227"/>
      <c r="N527" s="227"/>
      <c r="O527" s="227"/>
      <c r="P527" s="227"/>
      <c r="Q527" s="227"/>
      <c r="R527" s="228"/>
      <c r="S527" s="228"/>
      <c r="T527" s="228"/>
      <c r="U527" s="227"/>
    </row>
    <row r="528" spans="1:21" ht="20.100000000000001" customHeight="1">
      <c r="A528" s="229"/>
      <c r="B528" s="232" t="s">
        <v>1130</v>
      </c>
      <c r="C528" s="233" t="s">
        <v>811</v>
      </c>
      <c r="D528" s="233">
        <v>3</v>
      </c>
      <c r="E528" s="234">
        <v>8</v>
      </c>
      <c r="F528" s="233">
        <v>0</v>
      </c>
      <c r="G528" s="233">
        <v>0</v>
      </c>
      <c r="H528" s="233" t="s">
        <v>812</v>
      </c>
      <c r="I528" s="233" t="s">
        <v>812</v>
      </c>
      <c r="J528" s="232" t="s">
        <v>1121</v>
      </c>
      <c r="K528" s="227"/>
      <c r="L528" s="227"/>
      <c r="M528" s="227"/>
      <c r="N528" s="227"/>
      <c r="O528" s="227"/>
      <c r="P528" s="227"/>
      <c r="Q528" s="227"/>
      <c r="R528" s="228"/>
      <c r="S528" s="228"/>
      <c r="T528" s="228"/>
      <c r="U528" s="227"/>
    </row>
    <row r="529" spans="1:21" ht="20.100000000000001" customHeight="1">
      <c r="A529" s="229">
        <v>10</v>
      </c>
      <c r="B529" s="231" t="s">
        <v>1131</v>
      </c>
      <c r="C529" s="233" t="s">
        <v>811</v>
      </c>
      <c r="D529" s="233">
        <v>3</v>
      </c>
      <c r="E529" s="230">
        <v>12</v>
      </c>
      <c r="F529" s="233">
        <v>0</v>
      </c>
      <c r="G529" s="233">
        <v>0</v>
      </c>
      <c r="H529" s="233" t="s">
        <v>812</v>
      </c>
      <c r="I529" s="233" t="s">
        <v>812</v>
      </c>
      <c r="J529" s="232" t="s">
        <v>1121</v>
      </c>
      <c r="K529" s="227"/>
      <c r="L529" s="227"/>
      <c r="M529" s="227"/>
      <c r="N529" s="227"/>
      <c r="O529" s="227"/>
      <c r="P529" s="227"/>
      <c r="Q529" s="227"/>
      <c r="R529" s="228"/>
      <c r="S529" s="228"/>
      <c r="T529" s="228"/>
      <c r="U529" s="227"/>
    </row>
    <row r="530" spans="1:21" ht="20.100000000000001" customHeight="1">
      <c r="A530" s="229"/>
      <c r="B530" s="232" t="s">
        <v>850</v>
      </c>
      <c r="C530" s="233" t="s">
        <v>811</v>
      </c>
      <c r="D530" s="233">
        <v>3</v>
      </c>
      <c r="E530" s="234">
        <v>12</v>
      </c>
      <c r="F530" s="233">
        <v>0</v>
      </c>
      <c r="G530" s="233">
        <v>0</v>
      </c>
      <c r="H530" s="233" t="s">
        <v>812</v>
      </c>
      <c r="I530" s="233" t="s">
        <v>812</v>
      </c>
      <c r="J530" s="232" t="s">
        <v>1121</v>
      </c>
      <c r="K530" s="227"/>
      <c r="L530" s="227"/>
      <c r="M530" s="227"/>
      <c r="N530" s="227"/>
      <c r="O530" s="227"/>
      <c r="P530" s="227"/>
      <c r="Q530" s="227"/>
      <c r="R530" s="228"/>
      <c r="S530" s="228"/>
      <c r="T530" s="228"/>
      <c r="U530" s="227"/>
    </row>
    <row r="531" spans="1:21" ht="20.100000000000001" customHeight="1">
      <c r="A531" s="229">
        <v>11</v>
      </c>
      <c r="B531" s="231" t="s">
        <v>1132</v>
      </c>
      <c r="C531" s="229"/>
      <c r="D531" s="229"/>
      <c r="E531" s="230">
        <v>20</v>
      </c>
      <c r="F531" s="229"/>
      <c r="G531" s="229"/>
      <c r="H531" s="229"/>
      <c r="I531" s="229"/>
      <c r="J531" s="231"/>
      <c r="K531" s="227"/>
      <c r="L531" s="227"/>
      <c r="M531" s="227"/>
      <c r="N531" s="227"/>
      <c r="O531" s="227"/>
      <c r="P531" s="227"/>
      <c r="Q531" s="227"/>
      <c r="R531" s="228"/>
      <c r="S531" s="228"/>
      <c r="T531" s="228"/>
      <c r="U531" s="227"/>
    </row>
    <row r="532" spans="1:21" ht="20.100000000000001" customHeight="1">
      <c r="A532" s="233"/>
      <c r="B532" s="232" t="s">
        <v>1128</v>
      </c>
      <c r="C532" s="233" t="s">
        <v>811</v>
      </c>
      <c r="D532" s="233">
        <v>3</v>
      </c>
      <c r="E532" s="234">
        <v>20</v>
      </c>
      <c r="F532" s="233">
        <v>0</v>
      </c>
      <c r="G532" s="233">
        <v>0</v>
      </c>
      <c r="H532" s="233" t="s">
        <v>812</v>
      </c>
      <c r="I532" s="233" t="s">
        <v>812</v>
      </c>
      <c r="J532" s="232" t="s">
        <v>1121</v>
      </c>
      <c r="K532" s="227"/>
      <c r="L532" s="227"/>
      <c r="M532" s="227"/>
      <c r="N532" s="227"/>
      <c r="O532" s="227"/>
      <c r="P532" s="227"/>
      <c r="Q532" s="227"/>
      <c r="R532" s="228"/>
      <c r="S532" s="228"/>
      <c r="T532" s="228"/>
      <c r="U532" s="227"/>
    </row>
    <row r="533" spans="1:21" ht="20.100000000000001" customHeight="1">
      <c r="A533" s="229">
        <v>12</v>
      </c>
      <c r="B533" s="231" t="s">
        <v>1133</v>
      </c>
      <c r="C533" s="233"/>
      <c r="D533" s="233"/>
      <c r="E533" s="230">
        <v>12</v>
      </c>
      <c r="F533" s="233"/>
      <c r="G533" s="233"/>
      <c r="H533" s="233"/>
      <c r="I533" s="233"/>
      <c r="J533" s="232"/>
      <c r="K533" s="227"/>
      <c r="L533" s="227"/>
      <c r="M533" s="227"/>
      <c r="N533" s="227"/>
      <c r="O533" s="227"/>
      <c r="P533" s="227"/>
      <c r="Q533" s="227"/>
      <c r="R533" s="228"/>
      <c r="S533" s="228"/>
      <c r="T533" s="228"/>
      <c r="U533" s="227"/>
    </row>
    <row r="534" spans="1:21" ht="20.100000000000001" customHeight="1">
      <c r="A534" s="229"/>
      <c r="B534" s="232" t="s">
        <v>1125</v>
      </c>
      <c r="C534" s="233" t="s">
        <v>811</v>
      </c>
      <c r="D534" s="233">
        <v>3</v>
      </c>
      <c r="E534" s="234">
        <v>12</v>
      </c>
      <c r="F534" s="233">
        <v>0</v>
      </c>
      <c r="G534" s="233">
        <v>0</v>
      </c>
      <c r="H534" s="233" t="s">
        <v>812</v>
      </c>
      <c r="I534" s="233" t="s">
        <v>812</v>
      </c>
      <c r="J534" s="232" t="s">
        <v>1121</v>
      </c>
      <c r="K534" s="227"/>
      <c r="L534" s="227"/>
      <c r="M534" s="227"/>
      <c r="N534" s="227"/>
      <c r="O534" s="227"/>
      <c r="P534" s="227"/>
      <c r="Q534" s="227"/>
      <c r="R534" s="228"/>
      <c r="S534" s="228"/>
      <c r="T534" s="228"/>
      <c r="U534" s="227"/>
    </row>
    <row r="535" spans="1:21" ht="33.75" customHeight="1">
      <c r="A535" s="229">
        <v>13</v>
      </c>
      <c r="B535" s="231" t="s">
        <v>1134</v>
      </c>
      <c r="C535" s="229"/>
      <c r="D535" s="229"/>
      <c r="E535" s="230">
        <v>120</v>
      </c>
      <c r="F535" s="229"/>
      <c r="G535" s="229"/>
      <c r="H535" s="229"/>
      <c r="I535" s="229"/>
      <c r="J535" s="231"/>
      <c r="K535" s="227"/>
      <c r="L535" s="227"/>
      <c r="M535" s="227"/>
      <c r="N535" s="227"/>
      <c r="O535" s="227"/>
      <c r="P535" s="227"/>
      <c r="Q535" s="227"/>
      <c r="R535" s="228"/>
      <c r="S535" s="228"/>
      <c r="T535" s="228"/>
      <c r="U535" s="227"/>
    </row>
    <row r="536" spans="1:21" ht="20.100000000000001" customHeight="1">
      <c r="A536" s="229"/>
      <c r="B536" s="237" t="s">
        <v>848</v>
      </c>
      <c r="C536" s="233" t="s">
        <v>811</v>
      </c>
      <c r="D536" s="233">
        <v>3</v>
      </c>
      <c r="E536" s="234">
        <v>30</v>
      </c>
      <c r="F536" s="233">
        <v>1500</v>
      </c>
      <c r="G536" s="233">
        <v>200</v>
      </c>
      <c r="H536" s="233" t="s">
        <v>908</v>
      </c>
      <c r="I536" s="233" t="s">
        <v>812</v>
      </c>
      <c r="J536" s="232" t="s">
        <v>1135</v>
      </c>
      <c r="K536" s="227"/>
      <c r="L536" s="227"/>
      <c r="M536" s="227"/>
      <c r="N536" s="227"/>
      <c r="O536" s="227"/>
      <c r="P536" s="227"/>
      <c r="Q536" s="227"/>
      <c r="R536" s="228"/>
      <c r="S536" s="228"/>
      <c r="T536" s="228"/>
      <c r="U536" s="227"/>
    </row>
    <row r="537" spans="1:21" ht="20.100000000000001" customHeight="1">
      <c r="A537" s="229"/>
      <c r="B537" s="237" t="s">
        <v>983</v>
      </c>
      <c r="C537" s="233" t="s">
        <v>811</v>
      </c>
      <c r="D537" s="233">
        <v>3</v>
      </c>
      <c r="E537" s="234">
        <v>30</v>
      </c>
      <c r="F537" s="233">
        <v>1500</v>
      </c>
      <c r="G537" s="233">
        <v>200</v>
      </c>
      <c r="H537" s="233" t="s">
        <v>908</v>
      </c>
      <c r="I537" s="233" t="s">
        <v>812</v>
      </c>
      <c r="J537" s="232" t="s">
        <v>1135</v>
      </c>
      <c r="K537" s="227"/>
      <c r="L537" s="227"/>
      <c r="M537" s="227"/>
      <c r="N537" s="227"/>
      <c r="O537" s="227"/>
      <c r="P537" s="227"/>
      <c r="Q537" s="227"/>
      <c r="R537" s="228"/>
      <c r="S537" s="228"/>
      <c r="T537" s="228"/>
      <c r="U537" s="227"/>
    </row>
    <row r="538" spans="1:21" ht="20.100000000000001" customHeight="1">
      <c r="A538" s="229"/>
      <c r="B538" s="237" t="s">
        <v>850</v>
      </c>
      <c r="C538" s="233" t="s">
        <v>811</v>
      </c>
      <c r="D538" s="233">
        <v>3</v>
      </c>
      <c r="E538" s="234">
        <v>30</v>
      </c>
      <c r="F538" s="233">
        <v>1500</v>
      </c>
      <c r="G538" s="233">
        <v>200</v>
      </c>
      <c r="H538" s="233" t="s">
        <v>908</v>
      </c>
      <c r="I538" s="233" t="s">
        <v>812</v>
      </c>
      <c r="J538" s="232" t="s">
        <v>1135</v>
      </c>
      <c r="K538" s="227"/>
      <c r="L538" s="227"/>
      <c r="M538" s="227"/>
      <c r="N538" s="227"/>
      <c r="O538" s="227"/>
      <c r="P538" s="227"/>
      <c r="Q538" s="227"/>
      <c r="R538" s="228"/>
      <c r="S538" s="228"/>
      <c r="T538" s="228"/>
      <c r="U538" s="227"/>
    </row>
    <row r="539" spans="1:21" ht="20.100000000000001" customHeight="1">
      <c r="A539" s="229"/>
      <c r="B539" s="237" t="s">
        <v>1067</v>
      </c>
      <c r="C539" s="233" t="s">
        <v>811</v>
      </c>
      <c r="D539" s="233">
        <v>3</v>
      </c>
      <c r="E539" s="234">
        <v>30</v>
      </c>
      <c r="F539" s="233">
        <v>1500</v>
      </c>
      <c r="G539" s="233">
        <v>200</v>
      </c>
      <c r="H539" s="233" t="s">
        <v>908</v>
      </c>
      <c r="I539" s="233" t="s">
        <v>812</v>
      </c>
      <c r="J539" s="232" t="s">
        <v>1135</v>
      </c>
      <c r="K539" s="227"/>
      <c r="L539" s="227"/>
      <c r="M539" s="227"/>
      <c r="N539" s="227"/>
      <c r="O539" s="227"/>
      <c r="P539" s="227"/>
      <c r="Q539" s="227"/>
      <c r="R539" s="228"/>
      <c r="S539" s="228"/>
      <c r="T539" s="228"/>
      <c r="U539" s="227"/>
    </row>
    <row r="540" spans="1:21" ht="20.100000000000001" customHeight="1">
      <c r="A540" s="229">
        <v>14</v>
      </c>
      <c r="B540" s="231" t="s">
        <v>1136</v>
      </c>
      <c r="C540" s="233"/>
      <c r="D540" s="233"/>
      <c r="E540" s="230">
        <v>2</v>
      </c>
      <c r="F540" s="233"/>
      <c r="G540" s="233"/>
      <c r="H540" s="233"/>
      <c r="I540" s="233"/>
      <c r="J540" s="237"/>
      <c r="K540" s="227"/>
      <c r="L540" s="227"/>
      <c r="M540" s="227"/>
      <c r="N540" s="227"/>
      <c r="O540" s="227"/>
      <c r="P540" s="227"/>
      <c r="Q540" s="227"/>
      <c r="R540" s="228"/>
      <c r="S540" s="228"/>
      <c r="T540" s="228"/>
      <c r="U540" s="227"/>
    </row>
    <row r="541" spans="1:21" ht="20.100000000000001" customHeight="1">
      <c r="A541" s="229"/>
      <c r="B541" s="232" t="s">
        <v>1123</v>
      </c>
      <c r="C541" s="233" t="s">
        <v>811</v>
      </c>
      <c r="D541" s="233">
        <v>3</v>
      </c>
      <c r="E541" s="234">
        <v>2</v>
      </c>
      <c r="F541" s="233">
        <v>0</v>
      </c>
      <c r="G541" s="233">
        <v>0</v>
      </c>
      <c r="H541" s="233" t="s">
        <v>812</v>
      </c>
      <c r="I541" s="233" t="s">
        <v>812</v>
      </c>
      <c r="J541" s="237" t="s">
        <v>1121</v>
      </c>
      <c r="K541" s="227"/>
      <c r="L541" s="227"/>
      <c r="M541" s="227"/>
      <c r="N541" s="227"/>
      <c r="O541" s="227"/>
      <c r="P541" s="227"/>
      <c r="Q541" s="227"/>
      <c r="R541" s="228"/>
      <c r="S541" s="228"/>
      <c r="T541" s="228"/>
      <c r="U541" s="227"/>
    </row>
  </sheetData>
  <mergeCells count="18">
    <mergeCell ref="J303:J315"/>
    <mergeCell ref="A509:B509"/>
    <mergeCell ref="A5:B5"/>
    <mergeCell ref="A134:B134"/>
    <mergeCell ref="A197:B197"/>
    <mergeCell ref="A241:B241"/>
    <mergeCell ref="J256:J261"/>
    <mergeCell ref="A301:B301"/>
    <mergeCell ref="A1:J1"/>
    <mergeCell ref="A2:A3"/>
    <mergeCell ref="B2:B3"/>
    <mergeCell ref="C2:C3"/>
    <mergeCell ref="D2:D3"/>
    <mergeCell ref="E2:E3"/>
    <mergeCell ref="F2:G2"/>
    <mergeCell ref="H2:H3"/>
    <mergeCell ref="I2:I3"/>
    <mergeCell ref="J2:J3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9" orientation="portrait" horizontalDpi="200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zoomScaleNormal="100" workbookViewId="0">
      <selection activeCell="J47" sqref="J47"/>
    </sheetView>
  </sheetViews>
  <sheetFormatPr defaultRowHeight="20.100000000000001" customHeight="1"/>
  <cols>
    <col min="1" max="1" width="5.25" style="275" customWidth="1"/>
    <col min="2" max="2" width="33.875" style="275" customWidth="1"/>
    <col min="3" max="9" width="9" style="275"/>
    <col min="10" max="10" width="33.875" style="275" customWidth="1"/>
    <col min="11" max="12" width="9" style="275" hidden="1" customWidth="1"/>
    <col min="13" max="13" width="27.875" style="275" hidden="1" customWidth="1"/>
    <col min="14" max="16384" width="9" style="275"/>
  </cols>
  <sheetData>
    <row r="1" spans="1:12" ht="43.5" customHeight="1">
      <c r="A1" s="439" t="s">
        <v>1137</v>
      </c>
      <c r="B1" s="439"/>
      <c r="C1" s="439"/>
      <c r="D1" s="439"/>
      <c r="E1" s="439"/>
      <c r="F1" s="439"/>
      <c r="G1" s="439"/>
      <c r="H1" s="439"/>
      <c r="I1" s="439"/>
      <c r="J1" s="439"/>
      <c r="K1" s="274"/>
      <c r="L1" s="274"/>
    </row>
    <row r="2" spans="1:12" ht="20.100000000000001" customHeight="1">
      <c r="A2" s="440" t="s">
        <v>0</v>
      </c>
      <c r="B2" s="440" t="s">
        <v>799</v>
      </c>
      <c r="C2" s="440" t="s">
        <v>800</v>
      </c>
      <c r="D2" s="440" t="s">
        <v>1138</v>
      </c>
      <c r="E2" s="440" t="s">
        <v>802</v>
      </c>
      <c r="F2" s="442" t="s">
        <v>1139</v>
      </c>
      <c r="G2" s="443"/>
      <c r="H2" s="440" t="s">
        <v>804</v>
      </c>
      <c r="I2" s="440" t="s">
        <v>805</v>
      </c>
      <c r="J2" s="440" t="s">
        <v>9</v>
      </c>
      <c r="K2" s="276" t="s">
        <v>1140</v>
      </c>
      <c r="L2" s="276" t="s">
        <v>1141</v>
      </c>
    </row>
    <row r="3" spans="1:12" ht="20.100000000000001" customHeight="1">
      <c r="A3" s="441"/>
      <c r="B3" s="441"/>
      <c r="C3" s="441"/>
      <c r="D3" s="441"/>
      <c r="E3" s="441"/>
      <c r="F3" s="277" t="s">
        <v>806</v>
      </c>
      <c r="G3" s="277" t="s">
        <v>15</v>
      </c>
      <c r="H3" s="441"/>
      <c r="I3" s="441"/>
      <c r="J3" s="441"/>
      <c r="K3" s="278"/>
      <c r="L3" s="279"/>
    </row>
    <row r="4" spans="1:12" ht="20.100000000000001" customHeight="1">
      <c r="A4" s="280"/>
      <c r="B4" s="277" t="s">
        <v>1142</v>
      </c>
      <c r="C4" s="277"/>
      <c r="D4" s="277"/>
      <c r="E4" s="281">
        <f>E5+E12+E15+E26+E30</f>
        <v>445</v>
      </c>
      <c r="F4" s="277"/>
      <c r="G4" s="277"/>
      <c r="H4" s="277"/>
      <c r="I4" s="277"/>
      <c r="J4" s="282"/>
      <c r="K4" s="274"/>
      <c r="L4" s="274"/>
    </row>
    <row r="5" spans="1:12" ht="20.100000000000001" customHeight="1">
      <c r="A5" s="442" t="s">
        <v>1143</v>
      </c>
      <c r="B5" s="443"/>
      <c r="C5" s="277"/>
      <c r="D5" s="277"/>
      <c r="E5" s="281">
        <v>55</v>
      </c>
      <c r="F5" s="277"/>
      <c r="G5" s="277"/>
      <c r="H5" s="277"/>
      <c r="I5" s="277"/>
      <c r="J5" s="282"/>
      <c r="K5" s="274"/>
      <c r="L5" s="274"/>
    </row>
    <row r="6" spans="1:12" ht="20.100000000000001" customHeight="1">
      <c r="A6" s="280">
        <v>1</v>
      </c>
      <c r="B6" s="282" t="s">
        <v>869</v>
      </c>
      <c r="C6" s="277"/>
      <c r="D6" s="277"/>
      <c r="E6" s="277">
        <v>10</v>
      </c>
      <c r="F6" s="277"/>
      <c r="G6" s="277"/>
      <c r="H6" s="277"/>
      <c r="I6" s="277"/>
      <c r="J6" s="282"/>
      <c r="K6" s="283" t="s">
        <v>1144</v>
      </c>
      <c r="L6" s="284">
        <v>13190062628</v>
      </c>
    </row>
    <row r="7" spans="1:12" ht="20.100000000000001" customHeight="1">
      <c r="A7" s="285"/>
      <c r="B7" s="286" t="s">
        <v>829</v>
      </c>
      <c r="C7" s="287" t="s">
        <v>1145</v>
      </c>
      <c r="D7" s="287">
        <v>1</v>
      </c>
      <c r="E7" s="287">
        <v>10</v>
      </c>
      <c r="F7" s="287">
        <v>2400</v>
      </c>
      <c r="G7" s="287">
        <v>600</v>
      </c>
      <c r="H7" s="287" t="s">
        <v>812</v>
      </c>
      <c r="I7" s="287" t="s">
        <v>812</v>
      </c>
      <c r="J7" s="288" t="s">
        <v>884</v>
      </c>
      <c r="K7" s="274"/>
      <c r="L7" s="274"/>
    </row>
    <row r="8" spans="1:12" ht="20.100000000000001" customHeight="1">
      <c r="A8" s="289">
        <v>2</v>
      </c>
      <c r="B8" s="282" t="s">
        <v>886</v>
      </c>
      <c r="C8" s="277"/>
      <c r="D8" s="277"/>
      <c r="E8" s="277">
        <v>45</v>
      </c>
      <c r="F8" s="277"/>
      <c r="G8" s="277"/>
      <c r="H8" s="277"/>
      <c r="I8" s="277"/>
      <c r="J8" s="282"/>
      <c r="K8" s="283" t="s">
        <v>1146</v>
      </c>
      <c r="L8" s="284">
        <v>13700056070</v>
      </c>
    </row>
    <row r="9" spans="1:12" ht="20.100000000000001" customHeight="1">
      <c r="A9" s="290"/>
      <c r="B9" s="286" t="s">
        <v>887</v>
      </c>
      <c r="C9" s="287" t="s">
        <v>1145</v>
      </c>
      <c r="D9" s="287">
        <v>1</v>
      </c>
      <c r="E9" s="287">
        <v>20</v>
      </c>
      <c r="F9" s="287">
        <v>2400</v>
      </c>
      <c r="G9" s="287">
        <v>800</v>
      </c>
      <c r="H9" s="287" t="s">
        <v>812</v>
      </c>
      <c r="I9" s="287" t="s">
        <v>812</v>
      </c>
      <c r="J9" s="286"/>
      <c r="K9" s="274"/>
      <c r="L9" s="274"/>
    </row>
    <row r="10" spans="1:12" ht="20.100000000000001" customHeight="1">
      <c r="A10" s="290"/>
      <c r="B10" s="288" t="s">
        <v>889</v>
      </c>
      <c r="C10" s="287" t="s">
        <v>1145</v>
      </c>
      <c r="D10" s="287">
        <v>1</v>
      </c>
      <c r="E10" s="287">
        <v>15</v>
      </c>
      <c r="F10" s="287">
        <v>2400</v>
      </c>
      <c r="G10" s="287">
        <v>800</v>
      </c>
      <c r="H10" s="287" t="s">
        <v>812</v>
      </c>
      <c r="I10" s="287" t="s">
        <v>812</v>
      </c>
      <c r="J10" s="286"/>
      <c r="K10" s="274"/>
      <c r="L10" s="274"/>
    </row>
    <row r="11" spans="1:12" ht="20.100000000000001" customHeight="1">
      <c r="A11" s="290"/>
      <c r="B11" s="283" t="s">
        <v>872</v>
      </c>
      <c r="C11" s="287" t="s">
        <v>1145</v>
      </c>
      <c r="D11" s="287">
        <v>1</v>
      </c>
      <c r="E11" s="291">
        <v>10</v>
      </c>
      <c r="F11" s="287">
        <v>2400</v>
      </c>
      <c r="G11" s="287">
        <v>800</v>
      </c>
      <c r="H11" s="287" t="s">
        <v>812</v>
      </c>
      <c r="I11" s="287" t="s">
        <v>812</v>
      </c>
      <c r="J11" s="286"/>
      <c r="K11" s="274"/>
      <c r="L11" s="274"/>
    </row>
    <row r="12" spans="1:12" ht="20.100000000000001" customHeight="1">
      <c r="A12" s="444" t="s">
        <v>1147</v>
      </c>
      <c r="B12" s="445"/>
      <c r="C12" s="292"/>
      <c r="D12" s="292"/>
      <c r="E12" s="293">
        <v>40</v>
      </c>
      <c r="F12" s="292"/>
      <c r="G12" s="292"/>
      <c r="H12" s="292"/>
      <c r="I12" s="292"/>
      <c r="J12" s="294"/>
      <c r="K12" s="274"/>
      <c r="L12" s="274"/>
    </row>
    <row r="13" spans="1:12" ht="20.100000000000001" customHeight="1">
      <c r="A13" s="295">
        <v>1</v>
      </c>
      <c r="B13" s="282" t="s">
        <v>963</v>
      </c>
      <c r="C13" s="287"/>
      <c r="D13" s="287"/>
      <c r="E13" s="293">
        <v>40</v>
      </c>
      <c r="F13" s="292"/>
      <c r="G13" s="292"/>
      <c r="H13" s="296"/>
      <c r="I13" s="296"/>
      <c r="J13" s="297"/>
      <c r="K13" s="274"/>
      <c r="L13" s="274"/>
    </row>
    <row r="14" spans="1:12" ht="20.100000000000001" customHeight="1">
      <c r="A14" s="298"/>
      <c r="B14" s="288" t="s">
        <v>810</v>
      </c>
      <c r="C14" s="299" t="s">
        <v>1145</v>
      </c>
      <c r="D14" s="287">
        <v>1</v>
      </c>
      <c r="E14" s="292">
        <v>40</v>
      </c>
      <c r="F14" s="292">
        <v>2400</v>
      </c>
      <c r="G14" s="292">
        <v>240</v>
      </c>
      <c r="H14" s="296" t="s">
        <v>812</v>
      </c>
      <c r="I14" s="296" t="s">
        <v>812</v>
      </c>
      <c r="J14" s="297" t="s">
        <v>986</v>
      </c>
      <c r="K14" s="274"/>
      <c r="L14" s="274"/>
    </row>
    <row r="15" spans="1:12" ht="20.100000000000001" customHeight="1">
      <c r="A15" s="444" t="s">
        <v>1148</v>
      </c>
      <c r="B15" s="445"/>
      <c r="C15" s="292"/>
      <c r="D15" s="292"/>
      <c r="E15" s="293">
        <v>230</v>
      </c>
      <c r="F15" s="292"/>
      <c r="G15" s="292"/>
      <c r="H15" s="292"/>
      <c r="I15" s="292"/>
      <c r="J15" s="294"/>
      <c r="K15" s="274"/>
      <c r="L15" s="274"/>
    </row>
    <row r="16" spans="1:12" ht="20.100000000000001" customHeight="1">
      <c r="A16" s="289">
        <v>1</v>
      </c>
      <c r="B16" s="282" t="s">
        <v>972</v>
      </c>
      <c r="C16" s="277"/>
      <c r="D16" s="277"/>
      <c r="E16" s="277">
        <v>150</v>
      </c>
      <c r="F16" s="287"/>
      <c r="G16" s="287"/>
      <c r="H16" s="287"/>
      <c r="I16" s="287"/>
      <c r="J16" s="286"/>
      <c r="K16" s="283" t="s">
        <v>1149</v>
      </c>
      <c r="L16" s="284">
        <v>13322435633</v>
      </c>
    </row>
    <row r="17" spans="1:12" ht="20.100000000000001" customHeight="1">
      <c r="A17" s="290"/>
      <c r="B17" s="286" t="s">
        <v>974</v>
      </c>
      <c r="C17" s="287" t="s">
        <v>1145</v>
      </c>
      <c r="D17" s="287">
        <v>3</v>
      </c>
      <c r="E17" s="287">
        <v>40</v>
      </c>
      <c r="F17" s="287">
        <v>3500</v>
      </c>
      <c r="G17" s="287">
        <v>600</v>
      </c>
      <c r="H17" s="299" t="s">
        <v>812</v>
      </c>
      <c r="I17" s="287" t="s">
        <v>812</v>
      </c>
      <c r="J17" s="286" t="s">
        <v>944</v>
      </c>
      <c r="K17" s="274"/>
      <c r="L17" s="274"/>
    </row>
    <row r="18" spans="1:12" ht="20.100000000000001" customHeight="1">
      <c r="A18" s="290"/>
      <c r="B18" s="286" t="s">
        <v>866</v>
      </c>
      <c r="C18" s="287" t="s">
        <v>1145</v>
      </c>
      <c r="D18" s="287">
        <v>2</v>
      </c>
      <c r="E18" s="287">
        <v>20</v>
      </c>
      <c r="F18" s="287">
        <v>3500</v>
      </c>
      <c r="G18" s="287">
        <v>600</v>
      </c>
      <c r="H18" s="299" t="s">
        <v>812</v>
      </c>
      <c r="I18" s="287" t="s">
        <v>812</v>
      </c>
      <c r="J18" s="286" t="s">
        <v>978</v>
      </c>
      <c r="K18" s="274"/>
      <c r="L18" s="274"/>
    </row>
    <row r="19" spans="1:12" ht="20.100000000000001" customHeight="1">
      <c r="A19" s="290"/>
      <c r="B19" s="286" t="s">
        <v>864</v>
      </c>
      <c r="C19" s="287" t="s">
        <v>1145</v>
      </c>
      <c r="D19" s="287">
        <v>2</v>
      </c>
      <c r="E19" s="287">
        <v>20</v>
      </c>
      <c r="F19" s="287">
        <v>3500</v>
      </c>
      <c r="G19" s="287">
        <v>600</v>
      </c>
      <c r="H19" s="299" t="s">
        <v>812</v>
      </c>
      <c r="I19" s="287" t="s">
        <v>812</v>
      </c>
      <c r="J19" s="286" t="s">
        <v>978</v>
      </c>
      <c r="K19" s="274"/>
      <c r="L19" s="274"/>
    </row>
    <row r="20" spans="1:12" ht="20.100000000000001" customHeight="1">
      <c r="A20" s="290"/>
      <c r="B20" s="286" t="s">
        <v>979</v>
      </c>
      <c r="C20" s="287" t="s">
        <v>1145</v>
      </c>
      <c r="D20" s="287">
        <v>2</v>
      </c>
      <c r="E20" s="287">
        <v>20</v>
      </c>
      <c r="F20" s="287">
        <v>3500</v>
      </c>
      <c r="G20" s="287">
        <v>600</v>
      </c>
      <c r="H20" s="299" t="s">
        <v>812</v>
      </c>
      <c r="I20" s="287" t="s">
        <v>812</v>
      </c>
      <c r="J20" s="286" t="s">
        <v>978</v>
      </c>
      <c r="K20" s="274"/>
      <c r="L20" s="274"/>
    </row>
    <row r="21" spans="1:12" ht="20.100000000000001" customHeight="1">
      <c r="A21" s="290"/>
      <c r="B21" s="286" t="s">
        <v>980</v>
      </c>
      <c r="C21" s="287" t="s">
        <v>1145</v>
      </c>
      <c r="D21" s="287">
        <v>2</v>
      </c>
      <c r="E21" s="287">
        <v>20</v>
      </c>
      <c r="F21" s="287">
        <v>3500</v>
      </c>
      <c r="G21" s="287">
        <v>600</v>
      </c>
      <c r="H21" s="299" t="s">
        <v>812</v>
      </c>
      <c r="I21" s="287" t="s">
        <v>812</v>
      </c>
      <c r="J21" s="288" t="s">
        <v>944</v>
      </c>
      <c r="K21" s="274"/>
      <c r="L21" s="274"/>
    </row>
    <row r="22" spans="1:12" ht="20.100000000000001" customHeight="1">
      <c r="A22" s="290"/>
      <c r="B22" s="288" t="s">
        <v>981</v>
      </c>
      <c r="C22" s="287" t="s">
        <v>1145</v>
      </c>
      <c r="D22" s="287">
        <v>2</v>
      </c>
      <c r="E22" s="287">
        <v>10</v>
      </c>
      <c r="F22" s="287">
        <v>3500</v>
      </c>
      <c r="G22" s="287">
        <v>600</v>
      </c>
      <c r="H22" s="299" t="s">
        <v>812</v>
      </c>
      <c r="I22" s="287" t="s">
        <v>812</v>
      </c>
      <c r="J22" s="288" t="s">
        <v>944</v>
      </c>
      <c r="K22" s="274"/>
      <c r="L22" s="274"/>
    </row>
    <row r="23" spans="1:12" ht="20.100000000000001" customHeight="1">
      <c r="A23" s="290"/>
      <c r="B23" s="300" t="s">
        <v>982</v>
      </c>
      <c r="C23" s="287" t="s">
        <v>1145</v>
      </c>
      <c r="D23" s="287">
        <v>2</v>
      </c>
      <c r="E23" s="287">
        <v>20</v>
      </c>
      <c r="F23" s="287">
        <v>3500</v>
      </c>
      <c r="G23" s="287">
        <v>600</v>
      </c>
      <c r="H23" s="299" t="s">
        <v>812</v>
      </c>
      <c r="I23" s="287" t="s">
        <v>812</v>
      </c>
      <c r="J23" s="286" t="s">
        <v>978</v>
      </c>
      <c r="K23" s="274"/>
      <c r="L23" s="274"/>
    </row>
    <row r="24" spans="1:12" ht="20.100000000000001" customHeight="1">
      <c r="A24" s="289">
        <v>2</v>
      </c>
      <c r="B24" s="282" t="s">
        <v>997</v>
      </c>
      <c r="C24" s="277"/>
      <c r="D24" s="277"/>
      <c r="E24" s="277">
        <v>80</v>
      </c>
      <c r="F24" s="277"/>
      <c r="G24" s="277"/>
      <c r="H24" s="277"/>
      <c r="I24" s="277"/>
      <c r="J24" s="301"/>
      <c r="K24" s="274"/>
      <c r="L24" s="274"/>
    </row>
    <row r="25" spans="1:12" ht="20.100000000000001" customHeight="1">
      <c r="A25" s="290"/>
      <c r="B25" s="286" t="s">
        <v>973</v>
      </c>
      <c r="C25" s="287" t="s">
        <v>1145</v>
      </c>
      <c r="D25" s="287">
        <v>3</v>
      </c>
      <c r="E25" s="287">
        <v>80</v>
      </c>
      <c r="F25" s="287">
        <v>3600</v>
      </c>
      <c r="G25" s="287">
        <v>800</v>
      </c>
      <c r="H25" s="299" t="s">
        <v>812</v>
      </c>
      <c r="I25" s="287" t="s">
        <v>812</v>
      </c>
      <c r="J25" s="302" t="s">
        <v>1150</v>
      </c>
      <c r="K25" s="283" t="s">
        <v>1151</v>
      </c>
      <c r="L25" s="284">
        <v>18742474347</v>
      </c>
    </row>
    <row r="26" spans="1:12" ht="20.100000000000001" customHeight="1">
      <c r="A26" s="444" t="s">
        <v>1152</v>
      </c>
      <c r="B26" s="445"/>
      <c r="C26" s="292"/>
      <c r="D26" s="292"/>
      <c r="E26" s="293">
        <v>20</v>
      </c>
      <c r="F26" s="292"/>
      <c r="G26" s="292"/>
      <c r="H26" s="292"/>
      <c r="I26" s="292"/>
      <c r="J26" s="294"/>
      <c r="K26" s="274"/>
      <c r="L26" s="274"/>
    </row>
    <row r="27" spans="1:12" ht="20.100000000000001" customHeight="1">
      <c r="A27" s="289">
        <v>1</v>
      </c>
      <c r="B27" s="282" t="s">
        <v>1002</v>
      </c>
      <c r="C27" s="277"/>
      <c r="D27" s="277"/>
      <c r="E27" s="277">
        <v>20</v>
      </c>
      <c r="F27" s="277"/>
      <c r="G27" s="277"/>
      <c r="H27" s="277"/>
      <c r="I27" s="277"/>
      <c r="J27" s="282"/>
      <c r="K27" s="283" t="s">
        <v>1153</v>
      </c>
      <c r="L27" s="284">
        <v>13840492449</v>
      </c>
    </row>
    <row r="28" spans="1:12" ht="20.100000000000001" customHeight="1">
      <c r="A28" s="280"/>
      <c r="B28" s="286" t="s">
        <v>817</v>
      </c>
      <c r="C28" s="287" t="s">
        <v>1145</v>
      </c>
      <c r="D28" s="287">
        <v>1</v>
      </c>
      <c r="E28" s="287">
        <v>10</v>
      </c>
      <c r="F28" s="287">
        <v>2800</v>
      </c>
      <c r="G28" s="287">
        <v>400</v>
      </c>
      <c r="H28" s="287" t="s">
        <v>812</v>
      </c>
      <c r="I28" s="287" t="s">
        <v>812</v>
      </c>
      <c r="J28" s="286"/>
      <c r="K28" s="274"/>
      <c r="L28" s="274"/>
    </row>
    <row r="29" spans="1:12" ht="20.100000000000001" customHeight="1">
      <c r="A29" s="280"/>
      <c r="B29" s="286" t="s">
        <v>1006</v>
      </c>
      <c r="C29" s="287" t="s">
        <v>1145</v>
      </c>
      <c r="D29" s="287">
        <v>1</v>
      </c>
      <c r="E29" s="287">
        <v>10</v>
      </c>
      <c r="F29" s="287">
        <v>2800</v>
      </c>
      <c r="G29" s="287">
        <v>400</v>
      </c>
      <c r="H29" s="287" t="s">
        <v>812</v>
      </c>
      <c r="I29" s="287" t="s">
        <v>812</v>
      </c>
      <c r="J29" s="286"/>
      <c r="K29" s="274"/>
      <c r="L29" s="274"/>
    </row>
    <row r="30" spans="1:12" ht="20.100000000000001" customHeight="1">
      <c r="A30" s="444" t="s">
        <v>1154</v>
      </c>
      <c r="B30" s="445"/>
      <c r="C30" s="292"/>
      <c r="D30" s="292"/>
      <c r="E30" s="293">
        <v>100</v>
      </c>
      <c r="F30" s="292"/>
      <c r="G30" s="292"/>
      <c r="H30" s="292"/>
      <c r="I30" s="292"/>
      <c r="J30" s="294"/>
      <c r="K30" s="274"/>
      <c r="L30" s="274"/>
    </row>
    <row r="31" spans="1:12" ht="20.100000000000001" customHeight="1">
      <c r="A31" s="289">
        <v>1</v>
      </c>
      <c r="B31" s="303" t="s">
        <v>1065</v>
      </c>
      <c r="C31" s="291"/>
      <c r="D31" s="291"/>
      <c r="E31" s="304">
        <v>20</v>
      </c>
      <c r="F31" s="291"/>
      <c r="G31" s="291"/>
      <c r="H31" s="291"/>
      <c r="I31" s="291"/>
      <c r="J31" s="282"/>
      <c r="K31" s="274"/>
      <c r="L31" s="274"/>
    </row>
    <row r="32" spans="1:12" ht="20.100000000000001" customHeight="1">
      <c r="A32" s="289"/>
      <c r="B32" s="301" t="s">
        <v>822</v>
      </c>
      <c r="C32" s="291" t="s">
        <v>1145</v>
      </c>
      <c r="D32" s="291">
        <v>1</v>
      </c>
      <c r="E32" s="291">
        <v>10</v>
      </c>
      <c r="F32" s="291">
        <v>12000</v>
      </c>
      <c r="G32" s="291">
        <v>4000</v>
      </c>
      <c r="H32" s="291" t="s">
        <v>812</v>
      </c>
      <c r="I32" s="291" t="s">
        <v>812</v>
      </c>
      <c r="J32" s="286"/>
      <c r="K32" s="274"/>
      <c r="L32" s="274"/>
    </row>
    <row r="33" spans="1:12" ht="20.100000000000001" customHeight="1">
      <c r="A33" s="289"/>
      <c r="B33" s="302" t="s">
        <v>906</v>
      </c>
      <c r="C33" s="291" t="s">
        <v>1145</v>
      </c>
      <c r="D33" s="291">
        <v>1</v>
      </c>
      <c r="E33" s="291">
        <v>10</v>
      </c>
      <c r="F33" s="291">
        <v>9000</v>
      </c>
      <c r="G33" s="291">
        <v>4000</v>
      </c>
      <c r="H33" s="291" t="s">
        <v>812</v>
      </c>
      <c r="I33" s="291" t="s">
        <v>812</v>
      </c>
      <c r="J33" s="286"/>
      <c r="K33" s="274"/>
      <c r="L33" s="274"/>
    </row>
    <row r="34" spans="1:12" ht="20.100000000000001" customHeight="1">
      <c r="A34" s="280">
        <v>2</v>
      </c>
      <c r="B34" s="282" t="s">
        <v>1090</v>
      </c>
      <c r="C34" s="277"/>
      <c r="D34" s="277"/>
      <c r="E34" s="277">
        <v>40</v>
      </c>
      <c r="F34" s="277"/>
      <c r="G34" s="277"/>
      <c r="H34" s="277"/>
      <c r="I34" s="277"/>
      <c r="J34" s="282"/>
      <c r="K34" s="274"/>
      <c r="L34" s="274"/>
    </row>
    <row r="35" spans="1:12" ht="20.100000000000001" customHeight="1">
      <c r="A35" s="280"/>
      <c r="B35" s="286" t="s">
        <v>1155</v>
      </c>
      <c r="C35" s="287" t="s">
        <v>1145</v>
      </c>
      <c r="D35" s="287">
        <v>1</v>
      </c>
      <c r="E35" s="287">
        <v>20</v>
      </c>
      <c r="F35" s="287">
        <v>5880</v>
      </c>
      <c r="G35" s="287">
        <v>600</v>
      </c>
      <c r="H35" s="287" t="s">
        <v>812</v>
      </c>
      <c r="I35" s="287" t="s">
        <v>812</v>
      </c>
      <c r="J35" s="286" t="s">
        <v>996</v>
      </c>
      <c r="K35" s="274"/>
      <c r="L35" s="274"/>
    </row>
    <row r="36" spans="1:12" ht="20.100000000000001" customHeight="1">
      <c r="A36" s="280"/>
      <c r="B36" s="286" t="s">
        <v>909</v>
      </c>
      <c r="C36" s="287" t="s">
        <v>1145</v>
      </c>
      <c r="D36" s="287">
        <v>1</v>
      </c>
      <c r="E36" s="287">
        <v>20</v>
      </c>
      <c r="F36" s="287">
        <v>5880</v>
      </c>
      <c r="G36" s="287">
        <v>600</v>
      </c>
      <c r="H36" s="287" t="s">
        <v>812</v>
      </c>
      <c r="I36" s="287" t="s">
        <v>812</v>
      </c>
      <c r="J36" s="286" t="s">
        <v>996</v>
      </c>
      <c r="K36" s="274"/>
      <c r="L36" s="274"/>
    </row>
    <row r="37" spans="1:12" ht="20.100000000000001" customHeight="1">
      <c r="A37" s="280">
        <v>3</v>
      </c>
      <c r="B37" s="282" t="s">
        <v>1094</v>
      </c>
      <c r="C37" s="287"/>
      <c r="D37" s="287"/>
      <c r="E37" s="277">
        <v>40</v>
      </c>
      <c r="F37" s="287"/>
      <c r="G37" s="287"/>
      <c r="H37" s="287"/>
      <c r="I37" s="287"/>
      <c r="J37" s="286"/>
      <c r="K37" s="283" t="s">
        <v>1156</v>
      </c>
      <c r="L37" s="284">
        <v>13609810663</v>
      </c>
    </row>
    <row r="38" spans="1:12" ht="20.100000000000001" customHeight="1">
      <c r="A38" s="280"/>
      <c r="B38" s="286" t="s">
        <v>903</v>
      </c>
      <c r="C38" s="287" t="s">
        <v>1145</v>
      </c>
      <c r="D38" s="287">
        <v>1</v>
      </c>
      <c r="E38" s="287">
        <v>20</v>
      </c>
      <c r="F38" s="287">
        <v>45000</v>
      </c>
      <c r="G38" s="287">
        <v>2400</v>
      </c>
      <c r="H38" s="287" t="s">
        <v>812</v>
      </c>
      <c r="I38" s="287" t="s">
        <v>812</v>
      </c>
      <c r="J38" s="286" t="s">
        <v>1098</v>
      </c>
      <c r="K38" s="283"/>
      <c r="L38" s="274"/>
    </row>
    <row r="39" spans="1:12" ht="20.100000000000001" customHeight="1">
      <c r="A39" s="280"/>
      <c r="B39" s="286" t="s">
        <v>850</v>
      </c>
      <c r="C39" s="287" t="s">
        <v>1145</v>
      </c>
      <c r="D39" s="287">
        <v>1</v>
      </c>
      <c r="E39" s="287">
        <v>20</v>
      </c>
      <c r="F39" s="287">
        <v>43000</v>
      </c>
      <c r="G39" s="287">
        <v>2400</v>
      </c>
      <c r="H39" s="287" t="s">
        <v>812</v>
      </c>
      <c r="I39" s="287" t="s">
        <v>812</v>
      </c>
      <c r="J39" s="288" t="s">
        <v>1096</v>
      </c>
      <c r="K39" s="274"/>
      <c r="L39" s="274"/>
    </row>
  </sheetData>
  <mergeCells count="15">
    <mergeCell ref="A5:B5"/>
    <mergeCell ref="A12:B12"/>
    <mergeCell ref="A15:B15"/>
    <mergeCell ref="A26:B26"/>
    <mergeCell ref="A30:B30"/>
    <mergeCell ref="A1:J1"/>
    <mergeCell ref="A2:A3"/>
    <mergeCell ref="B2:B3"/>
    <mergeCell ref="C2:C3"/>
    <mergeCell ref="D2:D3"/>
    <mergeCell ref="E2:E3"/>
    <mergeCell ref="F2:G2"/>
    <mergeCell ref="H2:H3"/>
    <mergeCell ref="I2:I3"/>
    <mergeCell ref="J2:J3"/>
  </mergeCells>
  <phoneticPr fontId="9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4"/>
  <sheetViews>
    <sheetView tabSelected="1" topLeftCell="A52" zoomScaleNormal="100" workbookViewId="0">
      <selection activeCell="A71" sqref="A71:A72"/>
    </sheetView>
  </sheetViews>
  <sheetFormatPr defaultColWidth="9" defaultRowHeight="14.25"/>
  <cols>
    <col min="1" max="1" width="9" style="54"/>
    <col min="2" max="2" width="9.125" style="54" customWidth="1"/>
    <col min="3" max="3" width="22" style="54" customWidth="1"/>
    <col min="4" max="4" width="10.625" style="54" customWidth="1"/>
    <col min="5" max="8" width="9.5" style="54" customWidth="1"/>
    <col min="9" max="9" width="29" style="54" customWidth="1"/>
    <col min="10" max="10" width="12" style="54" customWidth="1"/>
    <col min="11" max="16384" width="9" style="54"/>
  </cols>
  <sheetData>
    <row r="1" spans="1:10" ht="33.75" customHeight="1">
      <c r="A1" s="359" t="s">
        <v>351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0" ht="26.1" customHeight="1">
      <c r="A2" s="360" t="s">
        <v>1281</v>
      </c>
      <c r="B2" s="360" t="s">
        <v>352</v>
      </c>
      <c r="C2" s="360" t="s">
        <v>353</v>
      </c>
      <c r="D2" s="360" t="s">
        <v>354</v>
      </c>
      <c r="E2" s="360" t="s">
        <v>355</v>
      </c>
      <c r="F2" s="360"/>
      <c r="G2" s="360"/>
      <c r="H2" s="360"/>
      <c r="I2" s="360" t="s">
        <v>356</v>
      </c>
      <c r="J2" s="360" t="s">
        <v>9</v>
      </c>
    </row>
    <row r="3" spans="1:10" ht="26.1" customHeight="1">
      <c r="A3" s="360"/>
      <c r="B3" s="360"/>
      <c r="C3" s="360"/>
      <c r="D3" s="360"/>
      <c r="E3" s="57" t="s">
        <v>357</v>
      </c>
      <c r="F3" s="57" t="s">
        <v>358</v>
      </c>
      <c r="G3" s="57" t="s">
        <v>359</v>
      </c>
      <c r="H3" s="57" t="s">
        <v>360</v>
      </c>
      <c r="I3" s="360"/>
      <c r="J3" s="360"/>
    </row>
    <row r="4" spans="1:10" s="212" customFormat="1" ht="26.1" customHeight="1">
      <c r="A4" s="209"/>
      <c r="B4" s="209"/>
      <c r="C4" s="209" t="s">
        <v>342</v>
      </c>
      <c r="D4" s="209"/>
      <c r="E4" s="209">
        <f t="shared" ref="E4:H4" si="0">SUM(E5:E72)</f>
        <v>694</v>
      </c>
      <c r="F4" s="209">
        <f>SUM(F5:F72)</f>
        <v>328</v>
      </c>
      <c r="G4" s="209">
        <f t="shared" si="0"/>
        <v>167</v>
      </c>
      <c r="H4" s="209">
        <f t="shared" si="0"/>
        <v>199</v>
      </c>
      <c r="I4" s="209"/>
      <c r="J4" s="209"/>
    </row>
    <row r="5" spans="1:10" ht="26.1" customHeight="1">
      <c r="A5" s="57">
        <v>1</v>
      </c>
      <c r="B5" s="57" t="s">
        <v>361</v>
      </c>
      <c r="C5" s="57" t="s">
        <v>152</v>
      </c>
      <c r="D5" s="57" t="s">
        <v>362</v>
      </c>
      <c r="E5" s="57">
        <v>15</v>
      </c>
      <c r="F5" s="57">
        <v>15</v>
      </c>
      <c r="G5" s="57"/>
      <c r="H5" s="57"/>
      <c r="I5" s="58"/>
      <c r="J5" s="57"/>
    </row>
    <row r="6" spans="1:10" ht="26.1" customHeight="1">
      <c r="A6" s="361">
        <v>2</v>
      </c>
      <c r="B6" s="361" t="s">
        <v>361</v>
      </c>
      <c r="C6" s="361" t="s">
        <v>363</v>
      </c>
      <c r="D6" s="57" t="s">
        <v>364</v>
      </c>
      <c r="E6" s="57">
        <v>9</v>
      </c>
      <c r="F6" s="57">
        <v>9</v>
      </c>
      <c r="G6" s="57"/>
      <c r="H6" s="57"/>
      <c r="I6" s="59"/>
      <c r="J6" s="59"/>
    </row>
    <row r="7" spans="1:10" ht="30.75" customHeight="1">
      <c r="A7" s="362"/>
      <c r="B7" s="362"/>
      <c r="C7" s="362"/>
      <c r="D7" s="57" t="s">
        <v>365</v>
      </c>
      <c r="E7" s="57">
        <v>9</v>
      </c>
      <c r="F7" s="57"/>
      <c r="G7" s="57"/>
      <c r="H7" s="57">
        <v>9</v>
      </c>
      <c r="I7" s="58" t="s">
        <v>366</v>
      </c>
      <c r="J7" s="57"/>
    </row>
    <row r="8" spans="1:10" ht="47.25" customHeight="1">
      <c r="A8" s="57">
        <v>3</v>
      </c>
      <c r="B8" s="57" t="s">
        <v>367</v>
      </c>
      <c r="C8" s="57" t="s">
        <v>318</v>
      </c>
      <c r="D8" s="57" t="s">
        <v>368</v>
      </c>
      <c r="E8" s="57">
        <v>18</v>
      </c>
      <c r="F8" s="57">
        <v>18</v>
      </c>
      <c r="G8" s="57"/>
      <c r="H8" s="57"/>
      <c r="I8" s="60"/>
      <c r="J8" s="61" t="s">
        <v>369</v>
      </c>
    </row>
    <row r="9" spans="1:10" ht="26.1" customHeight="1">
      <c r="A9" s="361">
        <v>4</v>
      </c>
      <c r="B9" s="361" t="s">
        <v>322</v>
      </c>
      <c r="C9" s="361" t="s">
        <v>370</v>
      </c>
      <c r="D9" s="57" t="s">
        <v>371</v>
      </c>
      <c r="E9" s="57">
        <v>16</v>
      </c>
      <c r="F9" s="57">
        <v>16</v>
      </c>
      <c r="G9" s="57"/>
      <c r="H9" s="57"/>
      <c r="I9" s="58"/>
      <c r="J9" s="59"/>
    </row>
    <row r="10" spans="1:10" ht="26.1" customHeight="1">
      <c r="A10" s="363"/>
      <c r="B10" s="363"/>
      <c r="C10" s="363"/>
      <c r="D10" s="57" t="s">
        <v>364</v>
      </c>
      <c r="E10" s="57">
        <v>9</v>
      </c>
      <c r="F10" s="58"/>
      <c r="G10" s="57">
        <v>9</v>
      </c>
      <c r="H10" s="58"/>
      <c r="I10" s="58"/>
      <c r="J10" s="57"/>
    </row>
    <row r="11" spans="1:10" ht="26.1" customHeight="1">
      <c r="A11" s="57">
        <v>5</v>
      </c>
      <c r="B11" s="57" t="s">
        <v>22</v>
      </c>
      <c r="C11" s="57" t="s">
        <v>372</v>
      </c>
      <c r="D11" s="57" t="s">
        <v>373</v>
      </c>
      <c r="E11" s="57">
        <v>8</v>
      </c>
      <c r="F11" s="57"/>
      <c r="G11" s="57"/>
      <c r="H11" s="57">
        <v>8</v>
      </c>
      <c r="I11" s="59"/>
      <c r="J11" s="59"/>
    </row>
    <row r="12" spans="1:10" ht="26.25" customHeight="1">
      <c r="A12" s="57">
        <v>6</v>
      </c>
      <c r="B12" s="57" t="s">
        <v>22</v>
      </c>
      <c r="C12" s="57" t="s">
        <v>335</v>
      </c>
      <c r="D12" s="57" t="s">
        <v>374</v>
      </c>
      <c r="E12" s="57">
        <v>6</v>
      </c>
      <c r="F12" s="57">
        <v>6</v>
      </c>
      <c r="G12" s="57"/>
      <c r="H12" s="57"/>
      <c r="I12" s="59"/>
      <c r="J12" s="57"/>
    </row>
    <row r="13" spans="1:10" ht="26.1" customHeight="1">
      <c r="A13" s="361">
        <v>7</v>
      </c>
      <c r="B13" s="361" t="s">
        <v>322</v>
      </c>
      <c r="C13" s="361" t="s">
        <v>375</v>
      </c>
      <c r="D13" s="57" t="s">
        <v>374</v>
      </c>
      <c r="E13" s="62">
        <v>22</v>
      </c>
      <c r="F13" s="57">
        <v>12</v>
      </c>
      <c r="G13" s="57">
        <v>10</v>
      </c>
      <c r="H13" s="57"/>
      <c r="I13" s="59"/>
      <c r="J13" s="58"/>
    </row>
    <row r="14" spans="1:10" ht="26.1" customHeight="1">
      <c r="A14" s="362"/>
      <c r="B14" s="362"/>
      <c r="C14" s="362"/>
      <c r="D14" s="57" t="s">
        <v>376</v>
      </c>
      <c r="E14" s="57">
        <v>6</v>
      </c>
      <c r="F14" s="58"/>
      <c r="G14" s="58"/>
      <c r="H14" s="57">
        <v>6</v>
      </c>
      <c r="I14" s="59"/>
      <c r="J14" s="58"/>
    </row>
    <row r="15" spans="1:10" s="65" customFormat="1" ht="37.5" customHeight="1">
      <c r="A15" s="63">
        <v>8</v>
      </c>
      <c r="B15" s="63" t="s">
        <v>32</v>
      </c>
      <c r="C15" s="63" t="s">
        <v>125</v>
      </c>
      <c r="D15" s="63" t="s">
        <v>377</v>
      </c>
      <c r="E15" s="63">
        <v>11</v>
      </c>
      <c r="F15" s="63"/>
      <c r="G15" s="63">
        <v>11</v>
      </c>
      <c r="H15" s="63"/>
      <c r="I15" s="64" t="s">
        <v>378</v>
      </c>
      <c r="J15" s="64"/>
    </row>
    <row r="16" spans="1:10" s="65" customFormat="1" ht="37.5" customHeight="1">
      <c r="A16" s="364">
        <v>9</v>
      </c>
      <c r="B16" s="364" t="s">
        <v>32</v>
      </c>
      <c r="C16" s="364" t="s">
        <v>34</v>
      </c>
      <c r="D16" s="63" t="s">
        <v>379</v>
      </c>
      <c r="E16" s="63">
        <v>10</v>
      </c>
      <c r="F16" s="63">
        <v>10</v>
      </c>
      <c r="G16" s="63"/>
      <c r="H16" s="63"/>
      <c r="I16" s="66" t="s">
        <v>380</v>
      </c>
      <c r="J16" s="63"/>
    </row>
    <row r="17" spans="1:10" s="65" customFormat="1" ht="37.5" customHeight="1">
      <c r="A17" s="364"/>
      <c r="B17" s="364"/>
      <c r="C17" s="364"/>
      <c r="D17" s="63" t="s">
        <v>381</v>
      </c>
      <c r="E17" s="63">
        <v>10</v>
      </c>
      <c r="F17" s="63">
        <v>10</v>
      </c>
      <c r="G17" s="66"/>
      <c r="H17" s="66"/>
      <c r="I17" s="66" t="s">
        <v>382</v>
      </c>
      <c r="J17" s="63"/>
    </row>
    <row r="18" spans="1:10" s="65" customFormat="1" ht="37.5" customHeight="1">
      <c r="A18" s="364">
        <v>10</v>
      </c>
      <c r="B18" s="364" t="s">
        <v>32</v>
      </c>
      <c r="C18" s="364" t="s">
        <v>124</v>
      </c>
      <c r="D18" s="63" t="s">
        <v>365</v>
      </c>
      <c r="E18" s="63">
        <v>4</v>
      </c>
      <c r="F18" s="63"/>
      <c r="G18" s="63">
        <v>4</v>
      </c>
      <c r="H18" s="63"/>
      <c r="I18" s="64" t="s">
        <v>383</v>
      </c>
      <c r="J18" s="64"/>
    </row>
    <row r="19" spans="1:10" s="65" customFormat="1" ht="37.5" customHeight="1">
      <c r="A19" s="364"/>
      <c r="B19" s="364"/>
      <c r="C19" s="364"/>
      <c r="D19" s="63" t="s">
        <v>376</v>
      </c>
      <c r="E19" s="63">
        <v>4</v>
      </c>
      <c r="F19" s="63"/>
      <c r="G19" s="63">
        <v>4</v>
      </c>
      <c r="H19" s="63"/>
      <c r="I19" s="66" t="s">
        <v>384</v>
      </c>
      <c r="J19" s="66"/>
    </row>
    <row r="20" spans="1:10" s="65" customFormat="1" ht="37.5" customHeight="1">
      <c r="A20" s="364"/>
      <c r="B20" s="364"/>
      <c r="C20" s="364"/>
      <c r="D20" s="63" t="s">
        <v>385</v>
      </c>
      <c r="E20" s="63">
        <v>4</v>
      </c>
      <c r="F20" s="63"/>
      <c r="G20" s="63">
        <v>4</v>
      </c>
      <c r="H20" s="63"/>
      <c r="I20" s="66" t="s">
        <v>386</v>
      </c>
      <c r="J20" s="66"/>
    </row>
    <row r="21" spans="1:10" ht="26.1" customHeight="1">
      <c r="A21" s="57">
        <v>11</v>
      </c>
      <c r="B21" s="57" t="s">
        <v>46</v>
      </c>
      <c r="C21" s="57" t="s">
        <v>387</v>
      </c>
      <c r="D21" s="57" t="s">
        <v>371</v>
      </c>
      <c r="E21" s="57">
        <v>10</v>
      </c>
      <c r="F21" s="57">
        <v>10</v>
      </c>
      <c r="G21" s="57"/>
      <c r="H21" s="57"/>
      <c r="I21" s="60"/>
      <c r="J21" s="57"/>
    </row>
    <row r="22" spans="1:10" ht="26.1" customHeight="1">
      <c r="A22" s="57">
        <v>12</v>
      </c>
      <c r="B22" s="57" t="s">
        <v>46</v>
      </c>
      <c r="C22" s="57" t="s">
        <v>388</v>
      </c>
      <c r="D22" s="57" t="s">
        <v>389</v>
      </c>
      <c r="E22" s="57">
        <v>10</v>
      </c>
      <c r="F22" s="57">
        <v>10</v>
      </c>
      <c r="G22" s="57"/>
      <c r="H22" s="57"/>
      <c r="I22" s="57"/>
      <c r="J22" s="57"/>
    </row>
    <row r="23" spans="1:10" ht="26.1" customHeight="1">
      <c r="A23" s="57">
        <v>13</v>
      </c>
      <c r="B23" s="57" t="s">
        <v>349</v>
      </c>
      <c r="C23" s="57" t="s">
        <v>165</v>
      </c>
      <c r="D23" s="57" t="s">
        <v>390</v>
      </c>
      <c r="E23" s="57">
        <v>10</v>
      </c>
      <c r="F23" s="57">
        <v>5</v>
      </c>
      <c r="G23" s="57">
        <v>5</v>
      </c>
      <c r="H23" s="57"/>
      <c r="I23" s="67"/>
      <c r="J23" s="58"/>
    </row>
    <row r="24" spans="1:10" ht="26.1" customHeight="1">
      <c r="A24" s="68">
        <v>14</v>
      </c>
      <c r="B24" s="68" t="s">
        <v>349</v>
      </c>
      <c r="C24" s="68" t="s">
        <v>166</v>
      </c>
      <c r="D24" s="68" t="s">
        <v>391</v>
      </c>
      <c r="E24" s="68">
        <v>18</v>
      </c>
      <c r="F24" s="68">
        <v>9</v>
      </c>
      <c r="G24" s="68">
        <v>9</v>
      </c>
      <c r="H24" s="68"/>
      <c r="I24" s="60"/>
      <c r="J24" s="69"/>
    </row>
    <row r="25" spans="1:10" ht="26.1" customHeight="1">
      <c r="A25" s="57">
        <v>15</v>
      </c>
      <c r="B25" s="57" t="s">
        <v>392</v>
      </c>
      <c r="C25" s="57" t="s">
        <v>393</v>
      </c>
      <c r="D25" s="57" t="s">
        <v>362</v>
      </c>
      <c r="E25" s="57">
        <v>15</v>
      </c>
      <c r="F25" s="57">
        <v>15</v>
      </c>
      <c r="G25" s="57"/>
      <c r="H25" s="57"/>
      <c r="I25" s="60"/>
      <c r="J25" s="69"/>
    </row>
    <row r="26" spans="1:10" ht="26.1" customHeight="1">
      <c r="A26" s="70">
        <v>16</v>
      </c>
      <c r="B26" s="70" t="s">
        <v>349</v>
      </c>
      <c r="C26" s="70" t="s">
        <v>394</v>
      </c>
      <c r="D26" s="57" t="s">
        <v>364</v>
      </c>
      <c r="E26" s="57">
        <v>5</v>
      </c>
      <c r="F26" s="57">
        <v>5</v>
      </c>
      <c r="G26" s="57"/>
      <c r="H26" s="57"/>
      <c r="I26" s="60"/>
      <c r="J26" s="69"/>
    </row>
    <row r="27" spans="1:10" ht="26.1" customHeight="1">
      <c r="A27" s="70">
        <v>17</v>
      </c>
      <c r="B27" s="70" t="s">
        <v>392</v>
      </c>
      <c r="C27" s="70" t="s">
        <v>395</v>
      </c>
      <c r="D27" s="71" t="s">
        <v>396</v>
      </c>
      <c r="E27" s="71">
        <v>6</v>
      </c>
      <c r="F27" s="71"/>
      <c r="G27" s="71"/>
      <c r="H27" s="71">
        <v>6</v>
      </c>
      <c r="I27" s="60"/>
      <c r="J27" s="69"/>
    </row>
    <row r="28" spans="1:10" ht="35.25" customHeight="1">
      <c r="A28" s="360">
        <v>18</v>
      </c>
      <c r="B28" s="360" t="s">
        <v>392</v>
      </c>
      <c r="C28" s="366" t="s">
        <v>397</v>
      </c>
      <c r="D28" s="72" t="s">
        <v>376</v>
      </c>
      <c r="E28" s="72">
        <v>7</v>
      </c>
      <c r="F28" s="72"/>
      <c r="G28" s="72"/>
      <c r="H28" s="72">
        <v>7</v>
      </c>
      <c r="I28" s="72" t="s">
        <v>398</v>
      </c>
      <c r="J28" s="72" t="s">
        <v>399</v>
      </c>
    </row>
    <row r="29" spans="1:10" ht="27.75" customHeight="1">
      <c r="A29" s="365"/>
      <c r="B29" s="365"/>
      <c r="C29" s="367"/>
      <c r="D29" s="72" t="s">
        <v>400</v>
      </c>
      <c r="E29" s="72">
        <v>7</v>
      </c>
      <c r="F29" s="72"/>
      <c r="G29" s="72">
        <v>7</v>
      </c>
      <c r="H29" s="72"/>
      <c r="I29" s="72"/>
      <c r="J29" s="72" t="s">
        <v>401</v>
      </c>
    </row>
    <row r="30" spans="1:10" ht="40.5" customHeight="1">
      <c r="A30" s="365"/>
      <c r="B30" s="365"/>
      <c r="C30" s="368"/>
      <c r="D30" s="72" t="s">
        <v>402</v>
      </c>
      <c r="E30" s="72">
        <v>5</v>
      </c>
      <c r="F30" s="72"/>
      <c r="G30" s="72"/>
      <c r="H30" s="72">
        <v>5</v>
      </c>
      <c r="I30" s="72"/>
      <c r="J30" s="72" t="s">
        <v>403</v>
      </c>
    </row>
    <row r="31" spans="1:10" ht="28.5" customHeight="1">
      <c r="A31" s="361">
        <v>19</v>
      </c>
      <c r="B31" s="361" t="s">
        <v>349</v>
      </c>
      <c r="C31" s="373" t="s">
        <v>404</v>
      </c>
      <c r="D31" s="57" t="s">
        <v>405</v>
      </c>
      <c r="E31" s="57">
        <v>5</v>
      </c>
      <c r="F31" s="57"/>
      <c r="G31" s="57">
        <v>5</v>
      </c>
      <c r="H31" s="57"/>
      <c r="I31" s="375" t="s">
        <v>406</v>
      </c>
      <c r="J31" s="57"/>
    </row>
    <row r="32" spans="1:10" ht="28.5" customHeight="1">
      <c r="A32" s="362"/>
      <c r="B32" s="362"/>
      <c r="C32" s="374"/>
      <c r="D32" s="57" t="s">
        <v>376</v>
      </c>
      <c r="E32" s="57">
        <v>5</v>
      </c>
      <c r="F32" s="57"/>
      <c r="G32" s="57"/>
      <c r="H32" s="57">
        <v>5</v>
      </c>
      <c r="I32" s="376"/>
      <c r="J32" s="57"/>
    </row>
    <row r="33" spans="1:10" s="74" customFormat="1" ht="55.5" customHeight="1">
      <c r="A33" s="369">
        <v>20</v>
      </c>
      <c r="B33" s="369" t="s">
        <v>126</v>
      </c>
      <c r="C33" s="369" t="s">
        <v>59</v>
      </c>
      <c r="D33" s="73" t="s">
        <v>407</v>
      </c>
      <c r="E33" s="73">
        <v>9</v>
      </c>
      <c r="F33" s="73"/>
      <c r="G33" s="73">
        <v>9</v>
      </c>
      <c r="H33" s="73"/>
      <c r="I33" s="61" t="s">
        <v>408</v>
      </c>
      <c r="J33" s="371"/>
    </row>
    <row r="34" spans="1:10" s="74" customFormat="1" ht="58.5" customHeight="1">
      <c r="A34" s="370"/>
      <c r="B34" s="370"/>
      <c r="C34" s="370"/>
      <c r="D34" s="73" t="s">
        <v>391</v>
      </c>
      <c r="E34" s="73">
        <v>6</v>
      </c>
      <c r="F34" s="73"/>
      <c r="G34" s="73">
        <v>6</v>
      </c>
      <c r="H34" s="73"/>
      <c r="I34" s="75" t="s">
        <v>409</v>
      </c>
      <c r="J34" s="372"/>
    </row>
    <row r="35" spans="1:10" s="74" customFormat="1" ht="26.25" customHeight="1">
      <c r="A35" s="73">
        <v>21</v>
      </c>
      <c r="B35" s="73" t="s">
        <v>126</v>
      </c>
      <c r="C35" s="73" t="s">
        <v>62</v>
      </c>
      <c r="D35" s="73" t="s">
        <v>410</v>
      </c>
      <c r="E35" s="73">
        <v>8</v>
      </c>
      <c r="F35" s="73">
        <v>8</v>
      </c>
      <c r="G35" s="73"/>
      <c r="H35" s="73"/>
      <c r="I35" s="75" t="s">
        <v>411</v>
      </c>
      <c r="J35" s="76"/>
    </row>
    <row r="36" spans="1:10" s="74" customFormat="1" ht="27" customHeight="1">
      <c r="A36" s="369">
        <v>22</v>
      </c>
      <c r="B36" s="369" t="s">
        <v>126</v>
      </c>
      <c r="C36" s="369" t="s">
        <v>64</v>
      </c>
      <c r="D36" s="73" t="s">
        <v>412</v>
      </c>
      <c r="E36" s="73">
        <v>10</v>
      </c>
      <c r="F36" s="73"/>
      <c r="G36" s="73">
        <v>10</v>
      </c>
      <c r="H36" s="73"/>
      <c r="I36" s="77"/>
      <c r="J36" s="371"/>
    </row>
    <row r="37" spans="1:10" s="74" customFormat="1" ht="27" customHeight="1">
      <c r="A37" s="377"/>
      <c r="B37" s="377"/>
      <c r="C37" s="377"/>
      <c r="D37" s="73" t="s">
        <v>385</v>
      </c>
      <c r="E37" s="73">
        <v>4</v>
      </c>
      <c r="F37" s="73"/>
      <c r="G37" s="73"/>
      <c r="H37" s="73">
        <v>4</v>
      </c>
      <c r="I37" s="77"/>
      <c r="J37" s="378"/>
    </row>
    <row r="38" spans="1:10" s="74" customFormat="1" ht="27" customHeight="1">
      <c r="A38" s="370"/>
      <c r="B38" s="370"/>
      <c r="C38" s="370"/>
      <c r="D38" s="73" t="s">
        <v>365</v>
      </c>
      <c r="E38" s="73">
        <v>4</v>
      </c>
      <c r="F38" s="73"/>
      <c r="G38" s="73"/>
      <c r="H38" s="73">
        <v>4</v>
      </c>
      <c r="I38" s="73"/>
      <c r="J38" s="372"/>
    </row>
    <row r="39" spans="1:10" s="74" customFormat="1" ht="40.5" customHeight="1">
      <c r="A39" s="369">
        <v>23</v>
      </c>
      <c r="B39" s="369" t="s">
        <v>126</v>
      </c>
      <c r="C39" s="369" t="s">
        <v>66</v>
      </c>
      <c r="D39" s="73" t="s">
        <v>364</v>
      </c>
      <c r="E39" s="73">
        <v>16</v>
      </c>
      <c r="F39" s="73">
        <v>16</v>
      </c>
      <c r="G39" s="73"/>
      <c r="H39" s="73"/>
      <c r="I39" s="78" t="s">
        <v>413</v>
      </c>
      <c r="J39" s="371"/>
    </row>
    <row r="40" spans="1:10" s="74" customFormat="1" ht="34.5" customHeight="1">
      <c r="A40" s="370"/>
      <c r="B40" s="370"/>
      <c r="C40" s="370"/>
      <c r="D40" s="73" t="s">
        <v>414</v>
      </c>
      <c r="E40" s="73">
        <v>10</v>
      </c>
      <c r="F40" s="73">
        <v>5</v>
      </c>
      <c r="G40" s="73">
        <v>5</v>
      </c>
      <c r="H40" s="73"/>
      <c r="I40" s="77" t="s">
        <v>415</v>
      </c>
      <c r="J40" s="372"/>
    </row>
    <row r="41" spans="1:10" s="74" customFormat="1" ht="50.25" customHeight="1">
      <c r="A41" s="73">
        <v>24</v>
      </c>
      <c r="B41" s="73" t="s">
        <v>126</v>
      </c>
      <c r="C41" s="73" t="s">
        <v>68</v>
      </c>
      <c r="D41" s="73" t="s">
        <v>416</v>
      </c>
      <c r="E41" s="73">
        <v>20</v>
      </c>
      <c r="F41" s="73">
        <v>20</v>
      </c>
      <c r="G41" s="73"/>
      <c r="H41" s="73"/>
      <c r="I41" s="61" t="s">
        <v>417</v>
      </c>
      <c r="J41" s="77"/>
    </row>
    <row r="42" spans="1:10" s="74" customFormat="1" ht="24" customHeight="1">
      <c r="A42" s="73">
        <v>25</v>
      </c>
      <c r="B42" s="73" t="s">
        <v>126</v>
      </c>
      <c r="C42" s="73" t="s">
        <v>71</v>
      </c>
      <c r="D42" s="73" t="s">
        <v>418</v>
      </c>
      <c r="E42" s="73">
        <v>20</v>
      </c>
      <c r="F42" s="73">
        <v>13</v>
      </c>
      <c r="G42" s="73">
        <v>7</v>
      </c>
      <c r="H42" s="73"/>
      <c r="I42" s="61"/>
      <c r="J42" s="77"/>
    </row>
    <row r="43" spans="1:10" s="74" customFormat="1" ht="24" customHeight="1">
      <c r="A43" s="73">
        <v>26</v>
      </c>
      <c r="B43" s="73" t="s">
        <v>126</v>
      </c>
      <c r="C43" s="73" t="s">
        <v>75</v>
      </c>
      <c r="D43" s="73" t="s">
        <v>385</v>
      </c>
      <c r="E43" s="73">
        <v>3</v>
      </c>
      <c r="F43" s="73"/>
      <c r="G43" s="73"/>
      <c r="H43" s="73">
        <v>3</v>
      </c>
      <c r="I43" s="79"/>
      <c r="J43" s="79"/>
    </row>
    <row r="44" spans="1:10" s="74" customFormat="1" ht="30.75" customHeight="1">
      <c r="A44" s="369">
        <v>27</v>
      </c>
      <c r="B44" s="369" t="s">
        <v>126</v>
      </c>
      <c r="C44" s="369" t="s">
        <v>78</v>
      </c>
      <c r="D44" s="73" t="s">
        <v>365</v>
      </c>
      <c r="E44" s="73">
        <v>18</v>
      </c>
      <c r="F44" s="73"/>
      <c r="G44" s="73"/>
      <c r="H44" s="73">
        <v>18</v>
      </c>
      <c r="I44" s="61" t="s">
        <v>419</v>
      </c>
      <c r="J44" s="379" t="s">
        <v>420</v>
      </c>
    </row>
    <row r="45" spans="1:10" s="74" customFormat="1" ht="19.5" customHeight="1">
      <c r="A45" s="377"/>
      <c r="B45" s="377"/>
      <c r="C45" s="377"/>
      <c r="D45" s="73" t="s">
        <v>385</v>
      </c>
      <c r="E45" s="73">
        <v>13</v>
      </c>
      <c r="F45" s="73"/>
      <c r="G45" s="73"/>
      <c r="H45" s="73">
        <v>13</v>
      </c>
      <c r="I45" s="73"/>
      <c r="J45" s="380"/>
    </row>
    <row r="46" spans="1:10" s="74" customFormat="1" ht="21" customHeight="1">
      <c r="A46" s="377"/>
      <c r="B46" s="377"/>
      <c r="C46" s="377"/>
      <c r="D46" s="73" t="s">
        <v>373</v>
      </c>
      <c r="E46" s="73">
        <v>12</v>
      </c>
      <c r="F46" s="73"/>
      <c r="G46" s="73"/>
      <c r="H46" s="73">
        <v>12</v>
      </c>
      <c r="I46" s="73"/>
      <c r="J46" s="380"/>
    </row>
    <row r="47" spans="1:10" s="74" customFormat="1" ht="19.149999999999999" customHeight="1">
      <c r="A47" s="377"/>
      <c r="B47" s="377"/>
      <c r="C47" s="377"/>
      <c r="D47" s="73" t="s">
        <v>364</v>
      </c>
      <c r="E47" s="73">
        <v>10</v>
      </c>
      <c r="F47" s="73"/>
      <c r="G47" s="73">
        <v>10</v>
      </c>
      <c r="H47" s="73"/>
      <c r="I47" s="73"/>
      <c r="J47" s="380"/>
    </row>
    <row r="48" spans="1:10" s="74" customFormat="1" ht="21" customHeight="1">
      <c r="A48" s="370"/>
      <c r="B48" s="370"/>
      <c r="C48" s="370"/>
      <c r="D48" s="73" t="s">
        <v>371</v>
      </c>
      <c r="E48" s="73">
        <v>15</v>
      </c>
      <c r="F48" s="73">
        <v>15</v>
      </c>
      <c r="G48" s="73"/>
      <c r="H48" s="73"/>
      <c r="I48" s="73"/>
      <c r="J48" s="381"/>
    </row>
    <row r="49" spans="1:10" ht="26.1" customHeight="1">
      <c r="A49" s="361">
        <v>28</v>
      </c>
      <c r="B49" s="361" t="s">
        <v>83</v>
      </c>
      <c r="C49" s="361" t="s">
        <v>261</v>
      </c>
      <c r="D49" s="57" t="s">
        <v>373</v>
      </c>
      <c r="E49" s="57">
        <v>6</v>
      </c>
      <c r="F49" s="57"/>
      <c r="G49" s="57"/>
      <c r="H49" s="57">
        <v>6</v>
      </c>
      <c r="I49" s="60"/>
      <c r="J49" s="69"/>
    </row>
    <row r="50" spans="1:10" ht="26.1" customHeight="1">
      <c r="A50" s="362"/>
      <c r="B50" s="362"/>
      <c r="C50" s="362"/>
      <c r="D50" s="57" t="s">
        <v>421</v>
      </c>
      <c r="E50" s="57">
        <v>6</v>
      </c>
      <c r="F50" s="57"/>
      <c r="G50" s="57"/>
      <c r="H50" s="57">
        <v>6</v>
      </c>
      <c r="I50" s="57"/>
      <c r="J50" s="57"/>
    </row>
    <row r="51" spans="1:10" ht="45.75" customHeight="1">
      <c r="A51" s="57">
        <v>29</v>
      </c>
      <c r="B51" s="57" t="s">
        <v>83</v>
      </c>
      <c r="C51" s="57" t="s">
        <v>86</v>
      </c>
      <c r="D51" s="57" t="s">
        <v>422</v>
      </c>
      <c r="E51" s="57">
        <v>19</v>
      </c>
      <c r="F51" s="57">
        <v>10</v>
      </c>
      <c r="G51" s="57">
        <v>9</v>
      </c>
      <c r="H51" s="57"/>
      <c r="I51" s="58" t="s">
        <v>423</v>
      </c>
      <c r="J51" s="69"/>
    </row>
    <row r="52" spans="1:10" ht="26.1" customHeight="1">
      <c r="A52" s="361">
        <v>30</v>
      </c>
      <c r="B52" s="361" t="s">
        <v>83</v>
      </c>
      <c r="C52" s="361" t="s">
        <v>92</v>
      </c>
      <c r="D52" s="57" t="s">
        <v>418</v>
      </c>
      <c r="E52" s="57">
        <v>14</v>
      </c>
      <c r="F52" s="57">
        <v>14</v>
      </c>
      <c r="G52" s="57"/>
      <c r="H52" s="57"/>
      <c r="I52" s="57"/>
      <c r="J52" s="57"/>
    </row>
    <row r="53" spans="1:10" ht="26.1" customHeight="1">
      <c r="A53" s="362"/>
      <c r="B53" s="362"/>
      <c r="C53" s="362" t="s">
        <v>92</v>
      </c>
      <c r="D53" s="57" t="s">
        <v>385</v>
      </c>
      <c r="E53" s="57">
        <v>8</v>
      </c>
      <c r="F53" s="57"/>
      <c r="G53" s="57"/>
      <c r="H53" s="57">
        <v>8</v>
      </c>
      <c r="I53" s="57"/>
      <c r="J53" s="57"/>
    </row>
    <row r="54" spans="1:10" ht="26.1" customHeight="1">
      <c r="A54" s="361">
        <v>31</v>
      </c>
      <c r="B54" s="361" t="s">
        <v>83</v>
      </c>
      <c r="C54" s="361" t="s">
        <v>82</v>
      </c>
      <c r="D54" s="57" t="s">
        <v>424</v>
      </c>
      <c r="E54" s="57">
        <v>10</v>
      </c>
      <c r="F54" s="57">
        <v>5</v>
      </c>
      <c r="G54" s="57">
        <v>5</v>
      </c>
      <c r="H54" s="57"/>
      <c r="I54" s="382" t="s">
        <v>425</v>
      </c>
      <c r="J54" s="57"/>
    </row>
    <row r="55" spans="1:10" ht="26.1" customHeight="1">
      <c r="A55" s="362" t="s">
        <v>83</v>
      </c>
      <c r="B55" s="362" t="s">
        <v>83</v>
      </c>
      <c r="C55" s="362" t="s">
        <v>82</v>
      </c>
      <c r="D55" s="57" t="s">
        <v>364</v>
      </c>
      <c r="E55" s="57">
        <v>8</v>
      </c>
      <c r="F55" s="57">
        <v>8</v>
      </c>
      <c r="G55" s="57"/>
      <c r="H55" s="57"/>
      <c r="I55" s="383"/>
      <c r="J55" s="57"/>
    </row>
    <row r="56" spans="1:10" ht="26.1" customHeight="1">
      <c r="A56" s="384">
        <v>32</v>
      </c>
      <c r="B56" s="384" t="s">
        <v>426</v>
      </c>
      <c r="C56" s="384" t="s">
        <v>427</v>
      </c>
      <c r="D56" s="71" t="s">
        <v>414</v>
      </c>
      <c r="E56" s="71">
        <v>6</v>
      </c>
      <c r="F56" s="71">
        <v>3</v>
      </c>
      <c r="G56" s="71">
        <v>3</v>
      </c>
      <c r="H56" s="71"/>
      <c r="I56" s="60"/>
      <c r="J56" s="69"/>
    </row>
    <row r="57" spans="1:10" ht="26.1" customHeight="1">
      <c r="A57" s="385"/>
      <c r="B57" s="385"/>
      <c r="C57" s="385"/>
      <c r="D57" s="71" t="s">
        <v>428</v>
      </c>
      <c r="E57" s="71">
        <v>8</v>
      </c>
      <c r="F57" s="71">
        <v>6</v>
      </c>
      <c r="G57" s="71">
        <v>2</v>
      </c>
      <c r="H57" s="71"/>
      <c r="I57" s="71"/>
      <c r="J57" s="71"/>
    </row>
    <row r="58" spans="1:10" ht="26.1" customHeight="1">
      <c r="A58" s="80">
        <v>33</v>
      </c>
      <c r="B58" s="80" t="s">
        <v>429</v>
      </c>
      <c r="C58" s="80" t="s">
        <v>339</v>
      </c>
      <c r="D58" s="80" t="s">
        <v>371</v>
      </c>
      <c r="E58" s="80">
        <v>12</v>
      </c>
      <c r="F58" s="80">
        <v>12</v>
      </c>
      <c r="G58" s="80"/>
      <c r="H58" s="80"/>
      <c r="I58" s="81" t="s">
        <v>430</v>
      </c>
      <c r="J58" s="69"/>
    </row>
    <row r="59" spans="1:10" ht="25.5" customHeight="1">
      <c r="A59" s="386">
        <v>34</v>
      </c>
      <c r="B59" s="386" t="s">
        <v>429</v>
      </c>
      <c r="C59" s="388" t="s">
        <v>431</v>
      </c>
      <c r="D59" s="82" t="s">
        <v>371</v>
      </c>
      <c r="E59" s="82">
        <v>18</v>
      </c>
      <c r="F59" s="82">
        <v>6</v>
      </c>
      <c r="G59" s="82">
        <v>12</v>
      </c>
      <c r="H59" s="82"/>
      <c r="I59" s="60"/>
      <c r="J59" s="69"/>
    </row>
    <row r="60" spans="1:10" ht="25.5" customHeight="1">
      <c r="A60" s="387"/>
      <c r="B60" s="387"/>
      <c r="C60" s="389"/>
      <c r="D60" s="82" t="s">
        <v>364</v>
      </c>
      <c r="E60" s="82">
        <v>6</v>
      </c>
      <c r="F60" s="82">
        <v>6</v>
      </c>
      <c r="G60" s="82"/>
      <c r="H60" s="82"/>
      <c r="I60" s="82"/>
      <c r="J60" s="82"/>
    </row>
    <row r="61" spans="1:10" ht="25.5" customHeight="1">
      <c r="A61" s="387"/>
      <c r="B61" s="387"/>
      <c r="C61" s="389"/>
      <c r="D61" s="82" t="s">
        <v>385</v>
      </c>
      <c r="E61" s="82">
        <v>10</v>
      </c>
      <c r="F61" s="82"/>
      <c r="G61" s="82"/>
      <c r="H61" s="82">
        <v>10</v>
      </c>
      <c r="I61" s="82"/>
      <c r="J61" s="82"/>
    </row>
    <row r="62" spans="1:10" ht="25.5" customHeight="1">
      <c r="A62" s="387"/>
      <c r="B62" s="387"/>
      <c r="C62" s="389"/>
      <c r="D62" s="82" t="s">
        <v>365</v>
      </c>
      <c r="E62" s="82">
        <v>12</v>
      </c>
      <c r="F62" s="82"/>
      <c r="G62" s="82"/>
      <c r="H62" s="82">
        <v>12</v>
      </c>
      <c r="I62" s="82"/>
      <c r="J62" s="82"/>
    </row>
    <row r="63" spans="1:10" ht="26.1" customHeight="1">
      <c r="A63" s="57">
        <v>35</v>
      </c>
      <c r="B63" s="57" t="s">
        <v>138</v>
      </c>
      <c r="C63" s="57" t="s">
        <v>137</v>
      </c>
      <c r="D63" s="57" t="s">
        <v>365</v>
      </c>
      <c r="E63" s="57">
        <v>4</v>
      </c>
      <c r="F63" s="57"/>
      <c r="G63" s="57"/>
      <c r="H63" s="57">
        <v>4</v>
      </c>
      <c r="I63" s="83" t="s">
        <v>432</v>
      </c>
      <c r="J63" s="69"/>
    </row>
    <row r="64" spans="1:10" ht="26.1" customHeight="1">
      <c r="A64" s="57">
        <v>36</v>
      </c>
      <c r="B64" s="57" t="s">
        <v>138</v>
      </c>
      <c r="C64" s="57" t="s">
        <v>141</v>
      </c>
      <c r="D64" s="57" t="s">
        <v>418</v>
      </c>
      <c r="E64" s="57">
        <v>10</v>
      </c>
      <c r="F64" s="57">
        <v>10</v>
      </c>
      <c r="G64" s="57"/>
      <c r="H64" s="57"/>
      <c r="I64" s="57"/>
      <c r="J64" s="57"/>
    </row>
    <row r="65" spans="1:10" ht="26.1" customHeight="1">
      <c r="A65" s="361">
        <v>37</v>
      </c>
      <c r="B65" s="361" t="s">
        <v>138</v>
      </c>
      <c r="C65" s="361" t="s">
        <v>143</v>
      </c>
      <c r="D65" s="57" t="s">
        <v>414</v>
      </c>
      <c r="E65" s="57">
        <v>5</v>
      </c>
      <c r="F65" s="57"/>
      <c r="G65" s="57"/>
      <c r="H65" s="57">
        <v>5</v>
      </c>
      <c r="I65" s="57"/>
      <c r="J65" s="57"/>
    </row>
    <row r="66" spans="1:10" ht="28.5" customHeight="1">
      <c r="A66" s="362"/>
      <c r="B66" s="362"/>
      <c r="C66" s="362"/>
      <c r="D66" s="57" t="s">
        <v>371</v>
      </c>
      <c r="E66" s="57">
        <v>10</v>
      </c>
      <c r="F66" s="57">
        <v>10</v>
      </c>
      <c r="G66" s="57"/>
      <c r="H66" s="57"/>
      <c r="I66" s="57"/>
      <c r="J66" s="57"/>
    </row>
    <row r="67" spans="1:10" ht="28.5" customHeight="1">
      <c r="A67" s="361">
        <v>38</v>
      </c>
      <c r="B67" s="361" t="s">
        <v>433</v>
      </c>
      <c r="C67" s="361" t="s">
        <v>434</v>
      </c>
      <c r="D67" s="57" t="s">
        <v>376</v>
      </c>
      <c r="E67" s="57">
        <v>10</v>
      </c>
      <c r="F67" s="57"/>
      <c r="G67" s="57"/>
      <c r="H67" s="57">
        <v>10</v>
      </c>
      <c r="I67" s="59"/>
      <c r="J67" s="59"/>
    </row>
    <row r="68" spans="1:10" ht="28.5" customHeight="1">
      <c r="A68" s="362" t="s">
        <v>433</v>
      </c>
      <c r="B68" s="362" t="s">
        <v>433</v>
      </c>
      <c r="C68" s="362"/>
      <c r="D68" s="57" t="s">
        <v>435</v>
      </c>
      <c r="E68" s="57">
        <v>10</v>
      </c>
      <c r="F68" s="57"/>
      <c r="G68" s="57">
        <v>10</v>
      </c>
      <c r="H68" s="57"/>
      <c r="I68" s="58"/>
      <c r="J68" s="57"/>
    </row>
    <row r="69" spans="1:10" ht="76.5" customHeight="1">
      <c r="A69" s="57">
        <v>39</v>
      </c>
      <c r="B69" s="57" t="s">
        <v>131</v>
      </c>
      <c r="C69" s="57" t="s">
        <v>436</v>
      </c>
      <c r="D69" s="57" t="s">
        <v>365</v>
      </c>
      <c r="E69" s="57">
        <v>8</v>
      </c>
      <c r="F69" s="57"/>
      <c r="G69" s="57"/>
      <c r="H69" s="57">
        <v>8</v>
      </c>
      <c r="I69" s="58" t="s">
        <v>437</v>
      </c>
      <c r="J69" s="69"/>
    </row>
    <row r="70" spans="1:10" ht="28.5" customHeight="1">
      <c r="A70" s="57">
        <v>40</v>
      </c>
      <c r="B70" s="57" t="s">
        <v>106</v>
      </c>
      <c r="C70" s="57" t="s">
        <v>438</v>
      </c>
      <c r="D70" s="57" t="s">
        <v>371</v>
      </c>
      <c r="E70" s="57">
        <v>22</v>
      </c>
      <c r="F70" s="57">
        <v>11</v>
      </c>
      <c r="G70" s="57">
        <v>11</v>
      </c>
      <c r="H70" s="57"/>
      <c r="I70" s="60"/>
      <c r="J70" s="69"/>
    </row>
    <row r="71" spans="1:10" ht="21" customHeight="1">
      <c r="A71" s="390">
        <v>41</v>
      </c>
      <c r="B71" s="390" t="s">
        <v>106</v>
      </c>
      <c r="C71" s="390" t="s">
        <v>109</v>
      </c>
      <c r="D71" s="84" t="s">
        <v>371</v>
      </c>
      <c r="E71" s="84">
        <v>22</v>
      </c>
      <c r="F71" s="84"/>
      <c r="G71" s="84"/>
      <c r="H71" s="84">
        <v>22</v>
      </c>
      <c r="I71" s="60"/>
      <c r="J71" s="69"/>
    </row>
    <row r="72" spans="1:10" ht="21" customHeight="1">
      <c r="A72" s="391"/>
      <c r="B72" s="391"/>
      <c r="C72" s="391"/>
      <c r="D72" s="84" t="s">
        <v>365</v>
      </c>
      <c r="E72" s="84">
        <v>8</v>
      </c>
      <c r="F72" s="84"/>
      <c r="G72" s="84"/>
      <c r="H72" s="84">
        <v>8</v>
      </c>
      <c r="I72" s="85" t="s">
        <v>439</v>
      </c>
      <c r="J72" s="84"/>
    </row>
    <row r="285" ht="28.5" customHeight="1"/>
    <row r="472" ht="30.75" customHeight="1"/>
    <row r="473" ht="30.75" customHeight="1"/>
    <row r="474" ht="30.75" customHeight="1"/>
  </sheetData>
  <mergeCells count="71">
    <mergeCell ref="A71:A72"/>
    <mergeCell ref="B71:B72"/>
    <mergeCell ref="C71:C72"/>
    <mergeCell ref="A65:A66"/>
    <mergeCell ref="B65:B66"/>
    <mergeCell ref="C65:C66"/>
    <mergeCell ref="A67:A68"/>
    <mergeCell ref="B67:B68"/>
    <mergeCell ref="C67:C68"/>
    <mergeCell ref="I54:I55"/>
    <mergeCell ref="A56:A57"/>
    <mergeCell ref="B56:B57"/>
    <mergeCell ref="C56:C57"/>
    <mergeCell ref="A59:A62"/>
    <mergeCell ref="B59:B62"/>
    <mergeCell ref="C59:C62"/>
    <mergeCell ref="A52:A53"/>
    <mergeCell ref="B52:B53"/>
    <mergeCell ref="C52:C53"/>
    <mergeCell ref="A54:A55"/>
    <mergeCell ref="B54:B55"/>
    <mergeCell ref="C54:C55"/>
    <mergeCell ref="A44:A48"/>
    <mergeCell ref="B44:B48"/>
    <mergeCell ref="C44:C48"/>
    <mergeCell ref="J44:J48"/>
    <mergeCell ref="A49:A50"/>
    <mergeCell ref="B49:B50"/>
    <mergeCell ref="C49:C50"/>
    <mergeCell ref="A39:A40"/>
    <mergeCell ref="B39:B40"/>
    <mergeCell ref="C39:C40"/>
    <mergeCell ref="J39:J40"/>
    <mergeCell ref="A31:A32"/>
    <mergeCell ref="B31:B32"/>
    <mergeCell ref="C31:C32"/>
    <mergeCell ref="I31:I32"/>
    <mergeCell ref="A33:A34"/>
    <mergeCell ref="B33:B34"/>
    <mergeCell ref="C33:C34"/>
    <mergeCell ref="J33:J34"/>
    <mergeCell ref="A36:A38"/>
    <mergeCell ref="B36:B38"/>
    <mergeCell ref="C36:C38"/>
    <mergeCell ref="J36:J38"/>
    <mergeCell ref="A18:A20"/>
    <mergeCell ref="B18:B20"/>
    <mergeCell ref="C18:C20"/>
    <mergeCell ref="A28:A30"/>
    <mergeCell ref="B28:B30"/>
    <mergeCell ref="C28:C30"/>
    <mergeCell ref="A13:A14"/>
    <mergeCell ref="B13:B14"/>
    <mergeCell ref="C13:C14"/>
    <mergeCell ref="A16:A17"/>
    <mergeCell ref="B16:B17"/>
    <mergeCell ref="C16:C17"/>
    <mergeCell ref="A6:A7"/>
    <mergeCell ref="B6:B7"/>
    <mergeCell ref="C6:C7"/>
    <mergeCell ref="A9:A10"/>
    <mergeCell ref="B9:B10"/>
    <mergeCell ref="C9:C10"/>
    <mergeCell ref="A1:J1"/>
    <mergeCell ref="A2:A3"/>
    <mergeCell ref="B2:B3"/>
    <mergeCell ref="C2:C3"/>
    <mergeCell ref="D2:D3"/>
    <mergeCell ref="E2:H2"/>
    <mergeCell ref="I2:I3"/>
    <mergeCell ref="J2:J3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59" orientation="portrait" r:id="rId1"/>
  <rowBreaks count="1" manualBreakCount="1">
    <brk id="34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zoomScaleNormal="100" workbookViewId="0">
      <selection activeCell="N12" sqref="N12"/>
    </sheetView>
  </sheetViews>
  <sheetFormatPr defaultColWidth="9.625" defaultRowHeight="13.5"/>
  <cols>
    <col min="1" max="1" width="4.5" style="342" customWidth="1"/>
    <col min="2" max="2" width="31.375" style="342" customWidth="1"/>
    <col min="3" max="3" width="8.25" style="342" customWidth="1"/>
    <col min="4" max="4" width="6.125" style="342" customWidth="1"/>
    <col min="5" max="5" width="9.125" style="343" customWidth="1"/>
    <col min="6" max="6" width="7.5" style="342" customWidth="1"/>
    <col min="7" max="7" width="6.25" style="342" customWidth="1"/>
    <col min="8" max="8" width="4.625" style="342" customWidth="1"/>
    <col min="9" max="9" width="4.375" style="342" customWidth="1"/>
    <col min="10" max="10" width="31.5" style="305" customWidth="1"/>
    <col min="11" max="16384" width="9.625" style="305"/>
  </cols>
  <sheetData>
    <row r="1" spans="1:10" ht="43.5" customHeight="1">
      <c r="A1" s="446" t="s">
        <v>1157</v>
      </c>
      <c r="B1" s="446"/>
      <c r="C1" s="446"/>
      <c r="D1" s="446"/>
      <c r="E1" s="446"/>
      <c r="F1" s="446"/>
      <c r="G1" s="446"/>
      <c r="H1" s="446"/>
      <c r="I1" s="446"/>
      <c r="J1" s="446"/>
    </row>
    <row r="2" spans="1:10" s="306" customFormat="1" ht="35.25" customHeight="1">
      <c r="A2" s="447" t="s">
        <v>0</v>
      </c>
      <c r="B2" s="447" t="s">
        <v>799</v>
      </c>
      <c r="C2" s="447" t="s">
        <v>800</v>
      </c>
      <c r="D2" s="447" t="s">
        <v>1158</v>
      </c>
      <c r="E2" s="448" t="s">
        <v>802</v>
      </c>
      <c r="F2" s="447" t="s">
        <v>1159</v>
      </c>
      <c r="G2" s="447"/>
      <c r="H2" s="447" t="s">
        <v>804</v>
      </c>
      <c r="I2" s="447" t="s">
        <v>805</v>
      </c>
      <c r="J2" s="447" t="s">
        <v>9</v>
      </c>
    </row>
    <row r="3" spans="1:10" s="306" customFormat="1" ht="18" customHeight="1">
      <c r="A3" s="447"/>
      <c r="B3" s="447"/>
      <c r="C3" s="447"/>
      <c r="D3" s="447"/>
      <c r="E3" s="448"/>
      <c r="F3" s="307" t="s">
        <v>806</v>
      </c>
      <c r="G3" s="307" t="s">
        <v>15</v>
      </c>
      <c r="H3" s="447"/>
      <c r="I3" s="447"/>
      <c r="J3" s="447"/>
    </row>
    <row r="4" spans="1:10" s="309" customFormat="1" ht="18" customHeight="1">
      <c r="A4" s="307"/>
      <c r="B4" s="307" t="s">
        <v>1160</v>
      </c>
      <c r="C4" s="307"/>
      <c r="D4" s="307"/>
      <c r="E4" s="308">
        <v>7520</v>
      </c>
      <c r="F4" s="307"/>
      <c r="G4" s="307"/>
      <c r="H4" s="307"/>
      <c r="I4" s="307"/>
      <c r="J4" s="307"/>
    </row>
    <row r="5" spans="1:10" s="309" customFormat="1" ht="18" customHeight="1">
      <c r="A5" s="307"/>
      <c r="B5" s="307" t="s">
        <v>1161</v>
      </c>
      <c r="C5" s="307"/>
      <c r="D5" s="307"/>
      <c r="E5" s="308"/>
      <c r="F5" s="307"/>
      <c r="G5" s="307"/>
      <c r="H5" s="307"/>
      <c r="I5" s="307"/>
      <c r="J5" s="307"/>
    </row>
    <row r="6" spans="1:10" s="315" customFormat="1" ht="18" customHeight="1">
      <c r="A6" s="310">
        <v>1</v>
      </c>
      <c r="B6" s="311" t="s">
        <v>1162</v>
      </c>
      <c r="C6" s="312"/>
      <c r="D6" s="312"/>
      <c r="E6" s="313">
        <f>SUM(E7:E14)</f>
        <v>280</v>
      </c>
      <c r="F6" s="312"/>
      <c r="G6" s="312"/>
      <c r="H6" s="312"/>
      <c r="I6" s="312"/>
      <c r="J6" s="314"/>
    </row>
    <row r="7" spans="1:10" s="318" customFormat="1" ht="18" customHeight="1">
      <c r="A7" s="312"/>
      <c r="B7" s="316" t="s">
        <v>1163</v>
      </c>
      <c r="C7" s="317" t="s">
        <v>811</v>
      </c>
      <c r="D7" s="317">
        <v>3</v>
      </c>
      <c r="E7" s="316">
        <v>20</v>
      </c>
      <c r="F7" s="317">
        <v>2800</v>
      </c>
      <c r="G7" s="317">
        <v>400</v>
      </c>
      <c r="H7" s="317" t="s">
        <v>812</v>
      </c>
      <c r="I7" s="317" t="s">
        <v>812</v>
      </c>
      <c r="J7" s="317"/>
    </row>
    <row r="8" spans="1:10" s="318" customFormat="1" ht="18" customHeight="1">
      <c r="A8" s="312"/>
      <c r="B8" s="316" t="s">
        <v>1164</v>
      </c>
      <c r="C8" s="317" t="s">
        <v>811</v>
      </c>
      <c r="D8" s="317">
        <v>3</v>
      </c>
      <c r="E8" s="316">
        <v>20</v>
      </c>
      <c r="F8" s="317">
        <v>2800</v>
      </c>
      <c r="G8" s="317">
        <v>400</v>
      </c>
      <c r="H8" s="317" t="s">
        <v>812</v>
      </c>
      <c r="I8" s="317" t="s">
        <v>812</v>
      </c>
      <c r="J8" s="317"/>
    </row>
    <row r="9" spans="1:10" s="318" customFormat="1" ht="18" customHeight="1">
      <c r="A9" s="312"/>
      <c r="B9" s="316" t="s">
        <v>1165</v>
      </c>
      <c r="C9" s="317" t="s">
        <v>811</v>
      </c>
      <c r="D9" s="317">
        <v>3</v>
      </c>
      <c r="E9" s="316">
        <v>60</v>
      </c>
      <c r="F9" s="317">
        <v>2600</v>
      </c>
      <c r="G9" s="317">
        <v>400</v>
      </c>
      <c r="H9" s="317" t="s">
        <v>812</v>
      </c>
      <c r="I9" s="317" t="s">
        <v>812</v>
      </c>
      <c r="J9" s="317"/>
    </row>
    <row r="10" spans="1:10" s="318" customFormat="1" ht="18" customHeight="1">
      <c r="A10" s="312"/>
      <c r="B10" s="316" t="s">
        <v>1166</v>
      </c>
      <c r="C10" s="317" t="s">
        <v>811</v>
      </c>
      <c r="D10" s="317">
        <v>3</v>
      </c>
      <c r="E10" s="316">
        <v>40</v>
      </c>
      <c r="F10" s="317">
        <v>2550</v>
      </c>
      <c r="G10" s="317">
        <v>400</v>
      </c>
      <c r="H10" s="317" t="s">
        <v>812</v>
      </c>
      <c r="I10" s="317" t="s">
        <v>812</v>
      </c>
      <c r="J10" s="317"/>
    </row>
    <row r="11" spans="1:10" s="318" customFormat="1" ht="18" customHeight="1">
      <c r="A11" s="312"/>
      <c r="B11" s="316" t="s">
        <v>1167</v>
      </c>
      <c r="C11" s="317" t="s">
        <v>811</v>
      </c>
      <c r="D11" s="317">
        <v>3</v>
      </c>
      <c r="E11" s="316">
        <v>30</v>
      </c>
      <c r="F11" s="317">
        <v>2400</v>
      </c>
      <c r="G11" s="317">
        <v>400</v>
      </c>
      <c r="H11" s="317" t="s">
        <v>812</v>
      </c>
      <c r="I11" s="317" t="s">
        <v>812</v>
      </c>
      <c r="J11" s="317"/>
    </row>
    <row r="12" spans="1:10" s="318" customFormat="1" ht="18" customHeight="1">
      <c r="A12" s="312"/>
      <c r="B12" s="316" t="s">
        <v>1168</v>
      </c>
      <c r="C12" s="317" t="s">
        <v>811</v>
      </c>
      <c r="D12" s="317">
        <v>3</v>
      </c>
      <c r="E12" s="316">
        <v>50</v>
      </c>
      <c r="F12" s="317">
        <v>2800</v>
      </c>
      <c r="G12" s="317">
        <v>400</v>
      </c>
      <c r="H12" s="317" t="s">
        <v>812</v>
      </c>
      <c r="I12" s="317" t="s">
        <v>812</v>
      </c>
      <c r="J12" s="317"/>
    </row>
    <row r="13" spans="1:10" s="318" customFormat="1" ht="18" customHeight="1">
      <c r="A13" s="312"/>
      <c r="B13" s="316" t="s">
        <v>822</v>
      </c>
      <c r="C13" s="317" t="s">
        <v>811</v>
      </c>
      <c r="D13" s="317">
        <v>3</v>
      </c>
      <c r="E13" s="319">
        <v>40</v>
      </c>
      <c r="F13" s="319">
        <v>2550</v>
      </c>
      <c r="G13" s="317">
        <v>400</v>
      </c>
      <c r="H13" s="317" t="s">
        <v>812</v>
      </c>
      <c r="I13" s="317" t="s">
        <v>812</v>
      </c>
      <c r="J13" s="319"/>
    </row>
    <row r="14" spans="1:10" ht="18" customHeight="1">
      <c r="A14" s="312"/>
      <c r="B14" s="316" t="s">
        <v>1169</v>
      </c>
      <c r="C14" s="317" t="s">
        <v>811</v>
      </c>
      <c r="D14" s="317">
        <v>3</v>
      </c>
      <c r="E14" s="319">
        <v>20</v>
      </c>
      <c r="F14" s="319">
        <v>2800</v>
      </c>
      <c r="G14" s="317">
        <v>400</v>
      </c>
      <c r="H14" s="317" t="s">
        <v>812</v>
      </c>
      <c r="I14" s="317" t="s">
        <v>812</v>
      </c>
      <c r="J14" s="320"/>
    </row>
    <row r="15" spans="1:10" s="323" customFormat="1" ht="18" customHeight="1">
      <c r="A15" s="310">
        <v>2</v>
      </c>
      <c r="B15" s="310" t="s">
        <v>1170</v>
      </c>
      <c r="C15" s="310"/>
      <c r="D15" s="310"/>
      <c r="E15" s="321">
        <f>SUM(E16:E27)</f>
        <v>750</v>
      </c>
      <c r="F15" s="310"/>
      <c r="G15" s="310"/>
      <c r="H15" s="310"/>
      <c r="I15" s="310"/>
      <c r="J15" s="322"/>
    </row>
    <row r="16" spans="1:10" ht="18" customHeight="1">
      <c r="A16" s="319"/>
      <c r="B16" s="324" t="s">
        <v>1167</v>
      </c>
      <c r="C16" s="325" t="s">
        <v>811</v>
      </c>
      <c r="D16" s="325">
        <v>3</v>
      </c>
      <c r="E16" s="326">
        <v>200</v>
      </c>
      <c r="F16" s="325">
        <v>6000</v>
      </c>
      <c r="G16" s="325">
        <v>1000</v>
      </c>
      <c r="H16" s="325" t="s">
        <v>812</v>
      </c>
      <c r="I16" s="325" t="s">
        <v>812</v>
      </c>
      <c r="J16" s="327" t="s">
        <v>1171</v>
      </c>
    </row>
    <row r="17" spans="1:10" ht="18" customHeight="1">
      <c r="A17" s="319"/>
      <c r="B17" s="324" t="s">
        <v>1172</v>
      </c>
      <c r="C17" s="325" t="s">
        <v>811</v>
      </c>
      <c r="D17" s="325">
        <v>3</v>
      </c>
      <c r="E17" s="326">
        <v>40</v>
      </c>
      <c r="F17" s="325">
        <v>6000</v>
      </c>
      <c r="G17" s="325">
        <v>1000</v>
      </c>
      <c r="H17" s="325" t="s">
        <v>812</v>
      </c>
      <c r="I17" s="325" t="s">
        <v>812</v>
      </c>
      <c r="J17" s="327" t="s">
        <v>1173</v>
      </c>
    </row>
    <row r="18" spans="1:10" ht="18" customHeight="1">
      <c r="A18" s="319"/>
      <c r="B18" s="324" t="s">
        <v>1174</v>
      </c>
      <c r="C18" s="325" t="s">
        <v>811</v>
      </c>
      <c r="D18" s="325">
        <v>3</v>
      </c>
      <c r="E18" s="326">
        <v>40</v>
      </c>
      <c r="F18" s="325">
        <v>6000</v>
      </c>
      <c r="G18" s="325">
        <v>1000</v>
      </c>
      <c r="H18" s="325" t="s">
        <v>812</v>
      </c>
      <c r="I18" s="325" t="s">
        <v>812</v>
      </c>
      <c r="J18" s="327" t="s">
        <v>1173</v>
      </c>
    </row>
    <row r="19" spans="1:10" ht="18" customHeight="1">
      <c r="A19" s="319"/>
      <c r="B19" s="324" t="s">
        <v>1175</v>
      </c>
      <c r="C19" s="325" t="s">
        <v>811</v>
      </c>
      <c r="D19" s="325">
        <v>3</v>
      </c>
      <c r="E19" s="326">
        <v>40</v>
      </c>
      <c r="F19" s="325">
        <v>6000</v>
      </c>
      <c r="G19" s="325">
        <v>1000</v>
      </c>
      <c r="H19" s="325" t="s">
        <v>812</v>
      </c>
      <c r="I19" s="325" t="s">
        <v>812</v>
      </c>
      <c r="J19" s="327" t="s">
        <v>1173</v>
      </c>
    </row>
    <row r="20" spans="1:10" ht="18" customHeight="1">
      <c r="A20" s="319"/>
      <c r="B20" s="328" t="s">
        <v>1176</v>
      </c>
      <c r="C20" s="325" t="s">
        <v>811</v>
      </c>
      <c r="D20" s="325">
        <v>3</v>
      </c>
      <c r="E20" s="326">
        <v>120</v>
      </c>
      <c r="F20" s="325">
        <v>6000</v>
      </c>
      <c r="G20" s="325">
        <v>1000</v>
      </c>
      <c r="H20" s="325" t="s">
        <v>812</v>
      </c>
      <c r="I20" s="329" t="s">
        <v>812</v>
      </c>
      <c r="J20" s="327" t="s">
        <v>1171</v>
      </c>
    </row>
    <row r="21" spans="1:10" ht="18" customHeight="1">
      <c r="A21" s="319"/>
      <c r="B21" s="328" t="s">
        <v>1176</v>
      </c>
      <c r="C21" s="325" t="s">
        <v>811</v>
      </c>
      <c r="D21" s="325">
        <v>3</v>
      </c>
      <c r="E21" s="326">
        <v>40</v>
      </c>
      <c r="F21" s="325">
        <v>6000</v>
      </c>
      <c r="G21" s="325">
        <v>1000</v>
      </c>
      <c r="H21" s="325" t="s">
        <v>812</v>
      </c>
      <c r="I21" s="329" t="s">
        <v>812</v>
      </c>
      <c r="J21" s="327" t="s">
        <v>1177</v>
      </c>
    </row>
    <row r="22" spans="1:10" ht="18" customHeight="1">
      <c r="A22" s="319"/>
      <c r="B22" s="328" t="s">
        <v>1164</v>
      </c>
      <c r="C22" s="325" t="s">
        <v>811</v>
      </c>
      <c r="D22" s="325">
        <v>3</v>
      </c>
      <c r="E22" s="326">
        <v>40</v>
      </c>
      <c r="F22" s="325">
        <v>6000</v>
      </c>
      <c r="G22" s="325">
        <v>1000</v>
      </c>
      <c r="H22" s="325" t="s">
        <v>812</v>
      </c>
      <c r="I22" s="329" t="s">
        <v>812</v>
      </c>
      <c r="J22" s="327" t="s">
        <v>1173</v>
      </c>
    </row>
    <row r="23" spans="1:10" ht="18" customHeight="1">
      <c r="A23" s="319"/>
      <c r="B23" s="328" t="s">
        <v>1178</v>
      </c>
      <c r="C23" s="325" t="s">
        <v>811</v>
      </c>
      <c r="D23" s="325">
        <v>3</v>
      </c>
      <c r="E23" s="326">
        <v>80</v>
      </c>
      <c r="F23" s="325">
        <v>6000</v>
      </c>
      <c r="G23" s="325">
        <v>1000</v>
      </c>
      <c r="H23" s="325" t="s">
        <v>812</v>
      </c>
      <c r="I23" s="329" t="s">
        <v>812</v>
      </c>
      <c r="J23" s="327" t="s">
        <v>1171</v>
      </c>
    </row>
    <row r="24" spans="1:10" ht="18" customHeight="1">
      <c r="A24" s="319"/>
      <c r="B24" s="328" t="s">
        <v>1179</v>
      </c>
      <c r="C24" s="325" t="s">
        <v>811</v>
      </c>
      <c r="D24" s="325">
        <v>3</v>
      </c>
      <c r="E24" s="326">
        <v>40</v>
      </c>
      <c r="F24" s="325">
        <v>6000</v>
      </c>
      <c r="G24" s="325">
        <v>1000</v>
      </c>
      <c r="H24" s="325" t="s">
        <v>812</v>
      </c>
      <c r="I24" s="329" t="s">
        <v>812</v>
      </c>
      <c r="J24" s="327" t="s">
        <v>1173</v>
      </c>
    </row>
    <row r="25" spans="1:10" ht="18" customHeight="1">
      <c r="A25" s="319"/>
      <c r="B25" s="328" t="s">
        <v>1180</v>
      </c>
      <c r="C25" s="325" t="s">
        <v>811</v>
      </c>
      <c r="D25" s="325">
        <v>3</v>
      </c>
      <c r="E25" s="326">
        <v>40</v>
      </c>
      <c r="F25" s="325">
        <v>6000</v>
      </c>
      <c r="G25" s="325">
        <v>1000</v>
      </c>
      <c r="H25" s="325" t="s">
        <v>812</v>
      </c>
      <c r="I25" s="329" t="s">
        <v>812</v>
      </c>
      <c r="J25" s="327" t="s">
        <v>1173</v>
      </c>
    </row>
    <row r="26" spans="1:10" ht="18" customHeight="1">
      <c r="A26" s="319"/>
      <c r="B26" s="328" t="s">
        <v>1181</v>
      </c>
      <c r="C26" s="325" t="s">
        <v>811</v>
      </c>
      <c r="D26" s="325">
        <v>3</v>
      </c>
      <c r="E26" s="326">
        <v>30</v>
      </c>
      <c r="F26" s="325">
        <v>6000</v>
      </c>
      <c r="G26" s="325">
        <v>1000</v>
      </c>
      <c r="H26" s="325" t="s">
        <v>812</v>
      </c>
      <c r="I26" s="325" t="s">
        <v>812</v>
      </c>
      <c r="J26" s="327" t="s">
        <v>1173</v>
      </c>
    </row>
    <row r="27" spans="1:10" ht="18" customHeight="1">
      <c r="A27" s="319"/>
      <c r="B27" s="324" t="s">
        <v>1182</v>
      </c>
      <c r="C27" s="325" t="s">
        <v>811</v>
      </c>
      <c r="D27" s="325">
        <v>3</v>
      </c>
      <c r="E27" s="324">
        <v>40</v>
      </c>
      <c r="F27" s="325">
        <v>6000</v>
      </c>
      <c r="G27" s="325">
        <v>1000</v>
      </c>
      <c r="H27" s="325" t="s">
        <v>812</v>
      </c>
      <c r="I27" s="325" t="s">
        <v>812</v>
      </c>
      <c r="J27" s="327" t="s">
        <v>1173</v>
      </c>
    </row>
    <row r="28" spans="1:10" s="323" customFormat="1" ht="18" customHeight="1">
      <c r="A28" s="310">
        <v>3</v>
      </c>
      <c r="B28" s="310" t="s">
        <v>1183</v>
      </c>
      <c r="C28" s="310"/>
      <c r="D28" s="310"/>
      <c r="E28" s="321">
        <v>550</v>
      </c>
      <c r="F28" s="310"/>
      <c r="G28" s="310"/>
      <c r="H28" s="310"/>
      <c r="I28" s="310"/>
      <c r="J28" s="322"/>
    </row>
    <row r="29" spans="1:10" ht="18" customHeight="1">
      <c r="A29" s="319"/>
      <c r="B29" s="330" t="s">
        <v>1184</v>
      </c>
      <c r="C29" s="330" t="s">
        <v>811</v>
      </c>
      <c r="D29" s="330">
        <v>3</v>
      </c>
      <c r="E29" s="331">
        <v>400</v>
      </c>
      <c r="F29" s="330">
        <v>5200</v>
      </c>
      <c r="G29" s="330">
        <v>600</v>
      </c>
      <c r="H29" s="330" t="s">
        <v>812</v>
      </c>
      <c r="I29" s="330" t="s">
        <v>812</v>
      </c>
      <c r="J29" s="330"/>
    </row>
    <row r="30" spans="1:10" ht="18" customHeight="1">
      <c r="A30" s="319"/>
      <c r="B30" s="330" t="s">
        <v>1185</v>
      </c>
      <c r="C30" s="330" t="s">
        <v>811</v>
      </c>
      <c r="D30" s="330">
        <v>3</v>
      </c>
      <c r="E30" s="331">
        <v>150</v>
      </c>
      <c r="F30" s="330">
        <v>5200</v>
      </c>
      <c r="G30" s="330">
        <v>600</v>
      </c>
      <c r="H30" s="330" t="s">
        <v>812</v>
      </c>
      <c r="I30" s="330" t="s">
        <v>812</v>
      </c>
      <c r="J30" s="330"/>
    </row>
    <row r="31" spans="1:10" s="323" customFormat="1" ht="18" customHeight="1">
      <c r="A31" s="310">
        <v>4</v>
      </c>
      <c r="B31" s="310" t="s">
        <v>1186</v>
      </c>
      <c r="C31" s="310"/>
      <c r="D31" s="310"/>
      <c r="E31" s="321">
        <v>560</v>
      </c>
      <c r="F31" s="310"/>
      <c r="G31" s="310"/>
      <c r="H31" s="310"/>
      <c r="I31" s="310"/>
      <c r="J31" s="322"/>
    </row>
    <row r="32" spans="1:10" ht="18" customHeight="1">
      <c r="A32" s="319"/>
      <c r="B32" s="332" t="s">
        <v>1187</v>
      </c>
      <c r="C32" s="319" t="s">
        <v>1188</v>
      </c>
      <c r="D32" s="319">
        <v>3</v>
      </c>
      <c r="E32" s="319">
        <v>20</v>
      </c>
      <c r="F32" s="319">
        <v>3000</v>
      </c>
      <c r="G32" s="319">
        <v>700</v>
      </c>
      <c r="H32" s="319" t="s">
        <v>812</v>
      </c>
      <c r="I32" s="319" t="s">
        <v>812</v>
      </c>
      <c r="J32" s="319"/>
    </row>
    <row r="33" spans="1:10" ht="18" customHeight="1">
      <c r="A33" s="319"/>
      <c r="B33" s="332" t="s">
        <v>1189</v>
      </c>
      <c r="C33" s="319" t="s">
        <v>1188</v>
      </c>
      <c r="D33" s="319">
        <v>3</v>
      </c>
      <c r="E33" s="319">
        <v>20</v>
      </c>
      <c r="F33" s="319">
        <v>3000</v>
      </c>
      <c r="G33" s="319">
        <v>700</v>
      </c>
      <c r="H33" s="319" t="s">
        <v>812</v>
      </c>
      <c r="I33" s="319" t="s">
        <v>812</v>
      </c>
      <c r="J33" s="319"/>
    </row>
    <row r="34" spans="1:10" ht="18" customHeight="1">
      <c r="A34" s="319"/>
      <c r="B34" s="332" t="s">
        <v>1181</v>
      </c>
      <c r="C34" s="319" t="s">
        <v>1188</v>
      </c>
      <c r="D34" s="319">
        <v>3</v>
      </c>
      <c r="E34" s="319">
        <v>20</v>
      </c>
      <c r="F34" s="319">
        <v>3000</v>
      </c>
      <c r="G34" s="319">
        <v>700</v>
      </c>
      <c r="H34" s="319" t="s">
        <v>812</v>
      </c>
      <c r="I34" s="319" t="s">
        <v>812</v>
      </c>
      <c r="J34" s="319"/>
    </row>
    <row r="35" spans="1:10" ht="18" customHeight="1">
      <c r="A35" s="319"/>
      <c r="B35" s="332" t="s">
        <v>1167</v>
      </c>
      <c r="C35" s="319" t="s">
        <v>1188</v>
      </c>
      <c r="D35" s="319">
        <v>3</v>
      </c>
      <c r="E35" s="319">
        <v>20</v>
      </c>
      <c r="F35" s="319">
        <v>3000</v>
      </c>
      <c r="G35" s="319">
        <v>700</v>
      </c>
      <c r="H35" s="319" t="s">
        <v>812</v>
      </c>
      <c r="I35" s="319" t="s">
        <v>812</v>
      </c>
      <c r="J35" s="319"/>
    </row>
    <row r="36" spans="1:10" ht="18" customHeight="1">
      <c r="A36" s="319"/>
      <c r="B36" s="332" t="s">
        <v>1176</v>
      </c>
      <c r="C36" s="319" t="s">
        <v>1188</v>
      </c>
      <c r="D36" s="319">
        <v>3</v>
      </c>
      <c r="E36" s="319">
        <v>20</v>
      </c>
      <c r="F36" s="319">
        <v>3000</v>
      </c>
      <c r="G36" s="319">
        <v>700</v>
      </c>
      <c r="H36" s="319" t="s">
        <v>812</v>
      </c>
      <c r="I36" s="319" t="s">
        <v>812</v>
      </c>
      <c r="J36" s="319"/>
    </row>
    <row r="37" spans="1:10" ht="18" customHeight="1">
      <c r="A37" s="319"/>
      <c r="B37" s="332" t="s">
        <v>1190</v>
      </c>
      <c r="C37" s="319" t="s">
        <v>1188</v>
      </c>
      <c r="D37" s="319">
        <v>3</v>
      </c>
      <c r="E37" s="319">
        <v>20</v>
      </c>
      <c r="F37" s="319">
        <v>3500</v>
      </c>
      <c r="G37" s="319">
        <v>700</v>
      </c>
      <c r="H37" s="319" t="s">
        <v>812</v>
      </c>
      <c r="I37" s="319" t="s">
        <v>812</v>
      </c>
      <c r="J37" s="319"/>
    </row>
    <row r="38" spans="1:10" ht="18" customHeight="1">
      <c r="A38" s="319"/>
      <c r="B38" s="332" t="s">
        <v>1191</v>
      </c>
      <c r="C38" s="319" t="s">
        <v>1188</v>
      </c>
      <c r="D38" s="319">
        <v>3</v>
      </c>
      <c r="E38" s="319">
        <v>20</v>
      </c>
      <c r="F38" s="319">
        <v>3500</v>
      </c>
      <c r="G38" s="319">
        <v>700</v>
      </c>
      <c r="H38" s="319" t="s">
        <v>812</v>
      </c>
      <c r="I38" s="319" t="s">
        <v>812</v>
      </c>
      <c r="J38" s="319"/>
    </row>
    <row r="39" spans="1:10" ht="18" customHeight="1">
      <c r="A39" s="319"/>
      <c r="B39" s="332" t="s">
        <v>1192</v>
      </c>
      <c r="C39" s="319" t="s">
        <v>1188</v>
      </c>
      <c r="D39" s="319">
        <v>3</v>
      </c>
      <c r="E39" s="319">
        <v>30</v>
      </c>
      <c r="F39" s="319">
        <v>3000</v>
      </c>
      <c r="G39" s="319">
        <v>700</v>
      </c>
      <c r="H39" s="319" t="s">
        <v>812</v>
      </c>
      <c r="I39" s="319" t="s">
        <v>812</v>
      </c>
      <c r="J39" s="319"/>
    </row>
    <row r="40" spans="1:10" ht="18" customHeight="1">
      <c r="A40" s="319"/>
      <c r="B40" s="332" t="s">
        <v>848</v>
      </c>
      <c r="C40" s="319" t="s">
        <v>1188</v>
      </c>
      <c r="D40" s="319">
        <v>3</v>
      </c>
      <c r="E40" s="319">
        <v>30</v>
      </c>
      <c r="F40" s="319">
        <v>3000</v>
      </c>
      <c r="G40" s="319">
        <v>700</v>
      </c>
      <c r="H40" s="319" t="s">
        <v>812</v>
      </c>
      <c r="I40" s="319" t="s">
        <v>812</v>
      </c>
      <c r="J40" s="319"/>
    </row>
    <row r="41" spans="1:10" ht="18" customHeight="1">
      <c r="A41" s="319"/>
      <c r="B41" s="332" t="s">
        <v>1193</v>
      </c>
      <c r="C41" s="319" t="s">
        <v>1188</v>
      </c>
      <c r="D41" s="319">
        <v>3</v>
      </c>
      <c r="E41" s="319">
        <v>30</v>
      </c>
      <c r="F41" s="319">
        <v>4500</v>
      </c>
      <c r="G41" s="319">
        <v>700</v>
      </c>
      <c r="H41" s="319" t="s">
        <v>812</v>
      </c>
      <c r="I41" s="319" t="s">
        <v>812</v>
      </c>
      <c r="J41" s="319"/>
    </row>
    <row r="42" spans="1:10" ht="18" customHeight="1">
      <c r="A42" s="319"/>
      <c r="B42" s="332" t="s">
        <v>1194</v>
      </c>
      <c r="C42" s="319" t="s">
        <v>1188</v>
      </c>
      <c r="D42" s="319">
        <v>3</v>
      </c>
      <c r="E42" s="319">
        <v>30</v>
      </c>
      <c r="F42" s="319">
        <v>3000</v>
      </c>
      <c r="G42" s="319">
        <v>700</v>
      </c>
      <c r="H42" s="319" t="s">
        <v>812</v>
      </c>
      <c r="I42" s="319" t="s">
        <v>812</v>
      </c>
      <c r="J42" s="319"/>
    </row>
    <row r="43" spans="1:10" ht="18" customHeight="1">
      <c r="A43" s="319"/>
      <c r="B43" s="332" t="s">
        <v>1195</v>
      </c>
      <c r="C43" s="319" t="s">
        <v>1188</v>
      </c>
      <c r="D43" s="319">
        <v>3</v>
      </c>
      <c r="E43" s="319">
        <v>30</v>
      </c>
      <c r="F43" s="319">
        <v>3000</v>
      </c>
      <c r="G43" s="319">
        <v>700</v>
      </c>
      <c r="H43" s="319" t="s">
        <v>812</v>
      </c>
      <c r="I43" s="319" t="s">
        <v>812</v>
      </c>
      <c r="J43" s="319"/>
    </row>
    <row r="44" spans="1:10" ht="18" customHeight="1">
      <c r="A44" s="319"/>
      <c r="B44" s="332" t="s">
        <v>1196</v>
      </c>
      <c r="C44" s="319" t="s">
        <v>1188</v>
      </c>
      <c r="D44" s="319">
        <v>3</v>
      </c>
      <c r="E44" s="319">
        <v>30</v>
      </c>
      <c r="F44" s="319">
        <v>3000</v>
      </c>
      <c r="G44" s="319">
        <v>700</v>
      </c>
      <c r="H44" s="319" t="s">
        <v>812</v>
      </c>
      <c r="I44" s="319" t="s">
        <v>812</v>
      </c>
      <c r="J44" s="319"/>
    </row>
    <row r="45" spans="1:10" ht="18" customHeight="1">
      <c r="A45" s="319"/>
      <c r="B45" s="332" t="s">
        <v>1165</v>
      </c>
      <c r="C45" s="319" t="s">
        <v>1188</v>
      </c>
      <c r="D45" s="319">
        <v>3</v>
      </c>
      <c r="E45" s="319">
        <v>30</v>
      </c>
      <c r="F45" s="319">
        <v>3500</v>
      </c>
      <c r="G45" s="319">
        <v>700</v>
      </c>
      <c r="H45" s="319" t="s">
        <v>908</v>
      </c>
      <c r="I45" s="319" t="s">
        <v>812</v>
      </c>
      <c r="J45" s="319"/>
    </row>
    <row r="46" spans="1:10" ht="18" customHeight="1">
      <c r="A46" s="319"/>
      <c r="B46" s="332" t="s">
        <v>1197</v>
      </c>
      <c r="C46" s="319" t="s">
        <v>1188</v>
      </c>
      <c r="D46" s="319">
        <v>3</v>
      </c>
      <c r="E46" s="319">
        <v>30</v>
      </c>
      <c r="F46" s="319">
        <v>3200</v>
      </c>
      <c r="G46" s="319">
        <v>700</v>
      </c>
      <c r="H46" s="319" t="s">
        <v>908</v>
      </c>
      <c r="I46" s="319" t="s">
        <v>812</v>
      </c>
      <c r="J46" s="319"/>
    </row>
    <row r="47" spans="1:10" ht="18" customHeight="1">
      <c r="A47" s="319"/>
      <c r="B47" s="332" t="s">
        <v>1198</v>
      </c>
      <c r="C47" s="319" t="s">
        <v>1188</v>
      </c>
      <c r="D47" s="319">
        <v>3</v>
      </c>
      <c r="E47" s="319">
        <v>30</v>
      </c>
      <c r="F47" s="319">
        <v>3000</v>
      </c>
      <c r="G47" s="319">
        <v>700</v>
      </c>
      <c r="H47" s="319" t="s">
        <v>812</v>
      </c>
      <c r="I47" s="319" t="s">
        <v>812</v>
      </c>
      <c r="J47" s="319"/>
    </row>
    <row r="48" spans="1:10" ht="18" customHeight="1">
      <c r="A48" s="319"/>
      <c r="B48" s="332" t="s">
        <v>1166</v>
      </c>
      <c r="C48" s="319" t="s">
        <v>1188</v>
      </c>
      <c r="D48" s="319">
        <v>3</v>
      </c>
      <c r="E48" s="319">
        <v>30</v>
      </c>
      <c r="F48" s="319">
        <v>3000</v>
      </c>
      <c r="G48" s="319">
        <v>700</v>
      </c>
      <c r="H48" s="319" t="s">
        <v>908</v>
      </c>
      <c r="I48" s="319" t="s">
        <v>812</v>
      </c>
      <c r="J48" s="319"/>
    </row>
    <row r="49" spans="1:10" ht="18" customHeight="1">
      <c r="A49" s="319"/>
      <c r="B49" s="332" t="s">
        <v>822</v>
      </c>
      <c r="C49" s="319" t="s">
        <v>1188</v>
      </c>
      <c r="D49" s="319">
        <v>3</v>
      </c>
      <c r="E49" s="319">
        <v>30</v>
      </c>
      <c r="F49" s="319">
        <v>3500</v>
      </c>
      <c r="G49" s="319">
        <v>700</v>
      </c>
      <c r="H49" s="319" t="s">
        <v>908</v>
      </c>
      <c r="I49" s="319" t="s">
        <v>812</v>
      </c>
      <c r="J49" s="319"/>
    </row>
    <row r="50" spans="1:10" ht="18" customHeight="1">
      <c r="A50" s="319"/>
      <c r="B50" s="332" t="s">
        <v>973</v>
      </c>
      <c r="C50" s="319" t="s">
        <v>1188</v>
      </c>
      <c r="D50" s="319">
        <v>3</v>
      </c>
      <c r="E50" s="319">
        <v>30</v>
      </c>
      <c r="F50" s="319">
        <v>3000</v>
      </c>
      <c r="G50" s="319">
        <v>700</v>
      </c>
      <c r="H50" s="319" t="s">
        <v>812</v>
      </c>
      <c r="I50" s="319" t="s">
        <v>812</v>
      </c>
      <c r="J50" s="319"/>
    </row>
    <row r="51" spans="1:10" ht="18" customHeight="1">
      <c r="A51" s="319"/>
      <c r="B51" s="332" t="s">
        <v>1199</v>
      </c>
      <c r="C51" s="319" t="s">
        <v>1188</v>
      </c>
      <c r="D51" s="319">
        <v>3</v>
      </c>
      <c r="E51" s="319">
        <v>30</v>
      </c>
      <c r="F51" s="319">
        <v>3200</v>
      </c>
      <c r="G51" s="319">
        <v>700</v>
      </c>
      <c r="H51" s="319" t="s">
        <v>812</v>
      </c>
      <c r="I51" s="319" t="s">
        <v>812</v>
      </c>
      <c r="J51" s="319"/>
    </row>
    <row r="52" spans="1:10" ht="18" customHeight="1">
      <c r="A52" s="319"/>
      <c r="B52" s="332" t="s">
        <v>1200</v>
      </c>
      <c r="C52" s="319" t="s">
        <v>1188</v>
      </c>
      <c r="D52" s="319">
        <v>3</v>
      </c>
      <c r="E52" s="319">
        <v>30</v>
      </c>
      <c r="F52" s="319">
        <v>3500</v>
      </c>
      <c r="G52" s="319">
        <v>700</v>
      </c>
      <c r="H52" s="319" t="s">
        <v>812</v>
      </c>
      <c r="I52" s="319" t="s">
        <v>812</v>
      </c>
      <c r="J52" s="319"/>
    </row>
    <row r="53" spans="1:10" s="323" customFormat="1" ht="18" customHeight="1">
      <c r="A53" s="310">
        <v>5</v>
      </c>
      <c r="B53" s="310" t="s">
        <v>1201</v>
      </c>
      <c r="C53" s="310"/>
      <c r="D53" s="310"/>
      <c r="E53" s="321">
        <v>450</v>
      </c>
      <c r="F53" s="310"/>
      <c r="G53" s="310"/>
      <c r="H53" s="310"/>
      <c r="I53" s="310"/>
      <c r="J53" s="322"/>
    </row>
    <row r="54" spans="1:10" ht="18" customHeight="1">
      <c r="A54" s="319"/>
      <c r="B54" s="333" t="s">
        <v>1202</v>
      </c>
      <c r="C54" s="333" t="s">
        <v>1188</v>
      </c>
      <c r="D54" s="333">
        <v>3</v>
      </c>
      <c r="E54" s="334">
        <v>200</v>
      </c>
      <c r="F54" s="333">
        <v>5500</v>
      </c>
      <c r="G54" s="333">
        <v>1000</v>
      </c>
      <c r="H54" s="333" t="s">
        <v>812</v>
      </c>
      <c r="I54" s="333" t="s">
        <v>812</v>
      </c>
      <c r="J54" s="333"/>
    </row>
    <row r="55" spans="1:10" ht="18" customHeight="1">
      <c r="A55" s="319"/>
      <c r="B55" s="333" t="s">
        <v>1203</v>
      </c>
      <c r="C55" s="333" t="s">
        <v>1188</v>
      </c>
      <c r="D55" s="333">
        <v>3</v>
      </c>
      <c r="E55" s="334">
        <v>50</v>
      </c>
      <c r="F55" s="333">
        <v>5500</v>
      </c>
      <c r="G55" s="333">
        <v>1000</v>
      </c>
      <c r="H55" s="333" t="s">
        <v>812</v>
      </c>
      <c r="I55" s="333" t="s">
        <v>812</v>
      </c>
      <c r="J55" s="333"/>
    </row>
    <row r="56" spans="1:10" ht="18" customHeight="1">
      <c r="A56" s="319"/>
      <c r="B56" s="333" t="s">
        <v>1204</v>
      </c>
      <c r="C56" s="333" t="s">
        <v>1188</v>
      </c>
      <c r="D56" s="333">
        <v>3</v>
      </c>
      <c r="E56" s="334">
        <v>50</v>
      </c>
      <c r="F56" s="333">
        <v>5500</v>
      </c>
      <c r="G56" s="333">
        <v>1000</v>
      </c>
      <c r="H56" s="333" t="s">
        <v>812</v>
      </c>
      <c r="I56" s="333" t="s">
        <v>812</v>
      </c>
      <c r="J56" s="333"/>
    </row>
    <row r="57" spans="1:10" ht="18" customHeight="1">
      <c r="A57" s="319"/>
      <c r="B57" s="333" t="s">
        <v>1205</v>
      </c>
      <c r="C57" s="333" t="s">
        <v>1188</v>
      </c>
      <c r="D57" s="333">
        <v>3</v>
      </c>
      <c r="E57" s="334">
        <v>20</v>
      </c>
      <c r="F57" s="333">
        <v>5500</v>
      </c>
      <c r="G57" s="333">
        <v>1000</v>
      </c>
      <c r="H57" s="333" t="s">
        <v>812</v>
      </c>
      <c r="I57" s="333" t="s">
        <v>812</v>
      </c>
      <c r="J57" s="333"/>
    </row>
    <row r="58" spans="1:10" ht="18" customHeight="1">
      <c r="A58" s="319"/>
      <c r="B58" s="333" t="s">
        <v>1206</v>
      </c>
      <c r="C58" s="333" t="s">
        <v>1188</v>
      </c>
      <c r="D58" s="333">
        <v>3</v>
      </c>
      <c r="E58" s="334">
        <v>10</v>
      </c>
      <c r="F58" s="333">
        <v>5500</v>
      </c>
      <c r="G58" s="333">
        <v>1000</v>
      </c>
      <c r="H58" s="333" t="s">
        <v>812</v>
      </c>
      <c r="I58" s="333" t="s">
        <v>812</v>
      </c>
      <c r="J58" s="333"/>
    </row>
    <row r="59" spans="1:10" ht="18" customHeight="1">
      <c r="A59" s="319"/>
      <c r="B59" s="333" t="s">
        <v>1207</v>
      </c>
      <c r="C59" s="333" t="s">
        <v>1188</v>
      </c>
      <c r="D59" s="333">
        <v>3</v>
      </c>
      <c r="E59" s="334">
        <v>70</v>
      </c>
      <c r="F59" s="333">
        <v>5800</v>
      </c>
      <c r="G59" s="333">
        <v>1000</v>
      </c>
      <c r="H59" s="333" t="s">
        <v>812</v>
      </c>
      <c r="I59" s="333" t="s">
        <v>812</v>
      </c>
      <c r="J59" s="333"/>
    </row>
    <row r="60" spans="1:10" ht="18" customHeight="1">
      <c r="A60" s="319"/>
      <c r="B60" s="333" t="s">
        <v>1208</v>
      </c>
      <c r="C60" s="333" t="s">
        <v>1188</v>
      </c>
      <c r="D60" s="333">
        <v>3</v>
      </c>
      <c r="E60" s="334">
        <v>30</v>
      </c>
      <c r="F60" s="333">
        <v>5800</v>
      </c>
      <c r="G60" s="333">
        <v>1000</v>
      </c>
      <c r="H60" s="333" t="s">
        <v>812</v>
      </c>
      <c r="I60" s="333" t="s">
        <v>812</v>
      </c>
      <c r="J60" s="333"/>
    </row>
    <row r="61" spans="1:10" ht="18" customHeight="1">
      <c r="A61" s="319"/>
      <c r="B61" s="333" t="s">
        <v>1209</v>
      </c>
      <c r="C61" s="333" t="s">
        <v>1188</v>
      </c>
      <c r="D61" s="333">
        <v>3</v>
      </c>
      <c r="E61" s="334">
        <v>20</v>
      </c>
      <c r="F61" s="333">
        <v>5500</v>
      </c>
      <c r="G61" s="333">
        <v>1000</v>
      </c>
      <c r="H61" s="333" t="s">
        <v>812</v>
      </c>
      <c r="I61" s="333" t="s">
        <v>812</v>
      </c>
      <c r="J61" s="333"/>
    </row>
    <row r="62" spans="1:10" s="323" customFormat="1" ht="18" customHeight="1">
      <c r="A62" s="310">
        <v>6</v>
      </c>
      <c r="B62" s="310" t="s">
        <v>1210</v>
      </c>
      <c r="C62" s="310"/>
      <c r="D62" s="310"/>
      <c r="E62" s="321">
        <v>130</v>
      </c>
      <c r="F62" s="310"/>
      <c r="G62" s="310"/>
      <c r="H62" s="310"/>
      <c r="I62" s="310"/>
      <c r="J62" s="322"/>
    </row>
    <row r="63" spans="1:10" ht="18" customHeight="1">
      <c r="A63" s="319"/>
      <c r="B63" s="330" t="s">
        <v>1211</v>
      </c>
      <c r="C63" s="330" t="s">
        <v>1188</v>
      </c>
      <c r="D63" s="330">
        <v>3</v>
      </c>
      <c r="E63" s="331">
        <v>40</v>
      </c>
      <c r="F63" s="330">
        <v>4550</v>
      </c>
      <c r="G63" s="330">
        <v>600</v>
      </c>
      <c r="H63" s="330" t="s">
        <v>812</v>
      </c>
      <c r="I63" s="330" t="s">
        <v>812</v>
      </c>
      <c r="J63" s="330"/>
    </row>
    <row r="64" spans="1:10" ht="18" customHeight="1">
      <c r="A64" s="319"/>
      <c r="B64" s="330" t="s">
        <v>1212</v>
      </c>
      <c r="C64" s="330" t="s">
        <v>1188</v>
      </c>
      <c r="D64" s="330">
        <v>3</v>
      </c>
      <c r="E64" s="331">
        <v>60</v>
      </c>
      <c r="F64" s="330">
        <v>4550</v>
      </c>
      <c r="G64" s="330">
        <v>600</v>
      </c>
      <c r="H64" s="330" t="s">
        <v>812</v>
      </c>
      <c r="I64" s="330" t="s">
        <v>812</v>
      </c>
      <c r="J64" s="330"/>
    </row>
    <row r="65" spans="1:10" ht="18" customHeight="1">
      <c r="A65" s="319"/>
      <c r="B65" s="330" t="s">
        <v>1213</v>
      </c>
      <c r="C65" s="330" t="s">
        <v>1188</v>
      </c>
      <c r="D65" s="330">
        <v>3</v>
      </c>
      <c r="E65" s="331">
        <v>30</v>
      </c>
      <c r="F65" s="330">
        <v>4550</v>
      </c>
      <c r="G65" s="330">
        <v>600</v>
      </c>
      <c r="H65" s="330" t="s">
        <v>812</v>
      </c>
      <c r="I65" s="330" t="s">
        <v>812</v>
      </c>
      <c r="J65" s="330"/>
    </row>
    <row r="66" spans="1:10" s="323" customFormat="1" ht="18" customHeight="1">
      <c r="A66" s="310">
        <v>7</v>
      </c>
      <c r="B66" s="310" t="s">
        <v>1214</v>
      </c>
      <c r="C66" s="310"/>
      <c r="D66" s="310"/>
      <c r="E66" s="321">
        <v>700</v>
      </c>
      <c r="F66" s="310"/>
      <c r="G66" s="310"/>
      <c r="H66" s="310"/>
      <c r="I66" s="310"/>
      <c r="J66" s="322"/>
    </row>
    <row r="67" spans="1:10" ht="18" customHeight="1">
      <c r="A67" s="319"/>
      <c r="B67" s="335" t="s">
        <v>1215</v>
      </c>
      <c r="C67" s="335" t="s">
        <v>1216</v>
      </c>
      <c r="D67" s="335">
        <v>3</v>
      </c>
      <c r="E67" s="336">
        <v>50</v>
      </c>
      <c r="F67" s="335">
        <v>2880</v>
      </c>
      <c r="G67" s="335">
        <v>800</v>
      </c>
      <c r="H67" s="335" t="s">
        <v>1217</v>
      </c>
      <c r="I67" s="335" t="s">
        <v>1218</v>
      </c>
      <c r="J67" s="330"/>
    </row>
    <row r="68" spans="1:10" ht="18" customHeight="1">
      <c r="A68" s="319"/>
      <c r="B68" s="335" t="s">
        <v>1219</v>
      </c>
      <c r="C68" s="335" t="s">
        <v>1216</v>
      </c>
      <c r="D68" s="335">
        <v>3</v>
      </c>
      <c r="E68" s="336">
        <v>50</v>
      </c>
      <c r="F68" s="335">
        <v>2880</v>
      </c>
      <c r="G68" s="335">
        <v>800</v>
      </c>
      <c r="H68" s="335" t="s">
        <v>1217</v>
      </c>
      <c r="I68" s="335" t="s">
        <v>1218</v>
      </c>
      <c r="J68" s="330"/>
    </row>
    <row r="69" spans="1:10" ht="18" customHeight="1">
      <c r="A69" s="319"/>
      <c r="B69" s="335" t="s">
        <v>1220</v>
      </c>
      <c r="C69" s="335" t="s">
        <v>1216</v>
      </c>
      <c r="D69" s="335">
        <v>3</v>
      </c>
      <c r="E69" s="336">
        <v>100</v>
      </c>
      <c r="F69" s="335">
        <v>2880</v>
      </c>
      <c r="G69" s="335">
        <v>800</v>
      </c>
      <c r="H69" s="335" t="s">
        <v>1217</v>
      </c>
      <c r="I69" s="335" t="s">
        <v>1218</v>
      </c>
      <c r="J69" s="330"/>
    </row>
    <row r="70" spans="1:10" ht="18" customHeight="1">
      <c r="A70" s="319"/>
      <c r="B70" s="335" t="s">
        <v>1221</v>
      </c>
      <c r="C70" s="335" t="s">
        <v>1216</v>
      </c>
      <c r="D70" s="335">
        <v>3</v>
      </c>
      <c r="E70" s="336">
        <v>50</v>
      </c>
      <c r="F70" s="335">
        <v>2880</v>
      </c>
      <c r="G70" s="335">
        <v>800</v>
      </c>
      <c r="H70" s="335" t="s">
        <v>1217</v>
      </c>
      <c r="I70" s="335" t="s">
        <v>1218</v>
      </c>
      <c r="J70" s="330"/>
    </row>
    <row r="71" spans="1:10" ht="18" customHeight="1">
      <c r="A71" s="319"/>
      <c r="B71" s="335" t="s">
        <v>1222</v>
      </c>
      <c r="C71" s="335" t="s">
        <v>1216</v>
      </c>
      <c r="D71" s="335">
        <v>3</v>
      </c>
      <c r="E71" s="336">
        <v>200</v>
      </c>
      <c r="F71" s="335">
        <v>2880</v>
      </c>
      <c r="G71" s="335">
        <v>800</v>
      </c>
      <c r="H71" s="335" t="s">
        <v>1217</v>
      </c>
      <c r="I71" s="335" t="s">
        <v>1218</v>
      </c>
      <c r="J71" s="330"/>
    </row>
    <row r="72" spans="1:10" ht="18" customHeight="1">
      <c r="A72" s="319"/>
      <c r="B72" s="335" t="s">
        <v>1223</v>
      </c>
      <c r="C72" s="335" t="s">
        <v>1216</v>
      </c>
      <c r="D72" s="335">
        <v>3</v>
      </c>
      <c r="E72" s="336">
        <v>50</v>
      </c>
      <c r="F72" s="335">
        <v>2880</v>
      </c>
      <c r="G72" s="335">
        <v>800</v>
      </c>
      <c r="H72" s="335" t="s">
        <v>1217</v>
      </c>
      <c r="I72" s="335" t="s">
        <v>1218</v>
      </c>
      <c r="J72" s="330"/>
    </row>
    <row r="73" spans="1:10" ht="18" customHeight="1">
      <c r="A73" s="319"/>
      <c r="B73" s="335" t="s">
        <v>1224</v>
      </c>
      <c r="C73" s="335" t="s">
        <v>1216</v>
      </c>
      <c r="D73" s="335">
        <v>3</v>
      </c>
      <c r="E73" s="336">
        <v>100</v>
      </c>
      <c r="F73" s="335">
        <v>2880</v>
      </c>
      <c r="G73" s="335">
        <v>800</v>
      </c>
      <c r="H73" s="335" t="s">
        <v>1217</v>
      </c>
      <c r="I73" s="335" t="s">
        <v>1218</v>
      </c>
      <c r="J73" s="330"/>
    </row>
    <row r="74" spans="1:10" ht="18" customHeight="1">
      <c r="A74" s="319"/>
      <c r="B74" s="335" t="s">
        <v>1225</v>
      </c>
      <c r="C74" s="335" t="s">
        <v>1216</v>
      </c>
      <c r="D74" s="335">
        <v>3</v>
      </c>
      <c r="E74" s="336">
        <v>100</v>
      </c>
      <c r="F74" s="335">
        <v>2880</v>
      </c>
      <c r="G74" s="335">
        <v>800</v>
      </c>
      <c r="H74" s="335" t="s">
        <v>1217</v>
      </c>
      <c r="I74" s="335" t="s">
        <v>1218</v>
      </c>
      <c r="J74" s="330"/>
    </row>
    <row r="75" spans="1:10" s="309" customFormat="1" ht="18" customHeight="1">
      <c r="A75" s="310"/>
      <c r="B75" s="310" t="s">
        <v>1226</v>
      </c>
      <c r="C75" s="310"/>
      <c r="D75" s="310"/>
      <c r="E75" s="321"/>
      <c r="F75" s="310"/>
      <c r="G75" s="310"/>
      <c r="H75" s="310"/>
      <c r="I75" s="310"/>
      <c r="J75" s="322"/>
    </row>
    <row r="76" spans="1:10" s="323" customFormat="1" ht="18" customHeight="1">
      <c r="A76" s="310">
        <v>1</v>
      </c>
      <c r="B76" s="310" t="s">
        <v>1227</v>
      </c>
      <c r="C76" s="310"/>
      <c r="D76" s="310"/>
      <c r="E76" s="321">
        <v>800</v>
      </c>
      <c r="F76" s="310"/>
      <c r="G76" s="310"/>
      <c r="H76" s="310"/>
      <c r="I76" s="310"/>
      <c r="J76" s="322"/>
    </row>
    <row r="77" spans="1:10" ht="18" customHeight="1">
      <c r="A77" s="319"/>
      <c r="B77" s="326" t="s">
        <v>1179</v>
      </c>
      <c r="C77" s="326" t="s">
        <v>811</v>
      </c>
      <c r="D77" s="326">
        <v>3</v>
      </c>
      <c r="E77" s="337">
        <v>10</v>
      </c>
      <c r="F77" s="326">
        <v>4800</v>
      </c>
      <c r="G77" s="326">
        <v>1200</v>
      </c>
      <c r="H77" s="326" t="s">
        <v>812</v>
      </c>
      <c r="I77" s="326" t="s">
        <v>812</v>
      </c>
      <c r="J77" s="326"/>
    </row>
    <row r="78" spans="1:10" ht="18" customHeight="1">
      <c r="A78" s="319"/>
      <c r="B78" s="319" t="s">
        <v>1181</v>
      </c>
      <c r="C78" s="326" t="s">
        <v>811</v>
      </c>
      <c r="D78" s="326">
        <v>3</v>
      </c>
      <c r="E78" s="319">
        <v>10</v>
      </c>
      <c r="F78" s="326">
        <v>4800</v>
      </c>
      <c r="G78" s="326">
        <v>1200</v>
      </c>
      <c r="H78" s="326" t="s">
        <v>812</v>
      </c>
      <c r="I78" s="326" t="s">
        <v>812</v>
      </c>
      <c r="J78" s="319"/>
    </row>
    <row r="79" spans="1:10" ht="18" customHeight="1">
      <c r="A79" s="319"/>
      <c r="B79" s="319" t="s">
        <v>842</v>
      </c>
      <c r="C79" s="326" t="s">
        <v>811</v>
      </c>
      <c r="D79" s="326">
        <v>3</v>
      </c>
      <c r="E79" s="319">
        <v>10</v>
      </c>
      <c r="F79" s="326">
        <v>4800</v>
      </c>
      <c r="G79" s="326">
        <v>1200</v>
      </c>
      <c r="H79" s="326" t="s">
        <v>812</v>
      </c>
      <c r="I79" s="326" t="s">
        <v>812</v>
      </c>
      <c r="J79" s="319"/>
    </row>
    <row r="80" spans="1:10" ht="18" customHeight="1">
      <c r="A80" s="319"/>
      <c r="B80" s="319" t="s">
        <v>1196</v>
      </c>
      <c r="C80" s="326" t="s">
        <v>811</v>
      </c>
      <c r="D80" s="326">
        <v>3</v>
      </c>
      <c r="E80" s="319">
        <v>10</v>
      </c>
      <c r="F80" s="326">
        <v>4800</v>
      </c>
      <c r="G80" s="326">
        <v>1200</v>
      </c>
      <c r="H80" s="326" t="s">
        <v>812</v>
      </c>
      <c r="I80" s="326" t="s">
        <v>812</v>
      </c>
      <c r="J80" s="319"/>
    </row>
    <row r="81" spans="1:10" ht="18" customHeight="1">
      <c r="A81" s="319"/>
      <c r="B81" s="319" t="s">
        <v>1167</v>
      </c>
      <c r="C81" s="326" t="s">
        <v>811</v>
      </c>
      <c r="D81" s="326">
        <v>3</v>
      </c>
      <c r="E81" s="319">
        <v>10</v>
      </c>
      <c r="F81" s="326">
        <v>4800</v>
      </c>
      <c r="G81" s="326">
        <v>1200</v>
      </c>
      <c r="H81" s="326" t="s">
        <v>812</v>
      </c>
      <c r="I81" s="326" t="s">
        <v>812</v>
      </c>
      <c r="J81" s="319"/>
    </row>
    <row r="82" spans="1:10" ht="18" customHeight="1">
      <c r="A82" s="319"/>
      <c r="B82" s="319" t="s">
        <v>1172</v>
      </c>
      <c r="C82" s="326" t="s">
        <v>811</v>
      </c>
      <c r="D82" s="326">
        <v>3</v>
      </c>
      <c r="E82" s="319">
        <v>10</v>
      </c>
      <c r="F82" s="326">
        <v>4800</v>
      </c>
      <c r="G82" s="326">
        <v>1200</v>
      </c>
      <c r="H82" s="326" t="s">
        <v>908</v>
      </c>
      <c r="I82" s="326" t="s">
        <v>812</v>
      </c>
      <c r="J82" s="319"/>
    </row>
    <row r="83" spans="1:10" ht="18" customHeight="1">
      <c r="A83" s="319"/>
      <c r="B83" s="319" t="s">
        <v>1228</v>
      </c>
      <c r="C83" s="326" t="s">
        <v>811</v>
      </c>
      <c r="D83" s="326">
        <v>3</v>
      </c>
      <c r="E83" s="319">
        <v>10</v>
      </c>
      <c r="F83" s="326">
        <v>4800</v>
      </c>
      <c r="G83" s="326">
        <v>1200</v>
      </c>
      <c r="H83" s="326" t="s">
        <v>812</v>
      </c>
      <c r="I83" s="326" t="s">
        <v>812</v>
      </c>
      <c r="J83" s="319"/>
    </row>
    <row r="84" spans="1:10" ht="18" customHeight="1">
      <c r="A84" s="319"/>
      <c r="B84" s="326" t="s">
        <v>1197</v>
      </c>
      <c r="C84" s="326" t="s">
        <v>811</v>
      </c>
      <c r="D84" s="326">
        <v>3</v>
      </c>
      <c r="E84" s="337">
        <v>40</v>
      </c>
      <c r="F84" s="326">
        <v>4800</v>
      </c>
      <c r="G84" s="326">
        <v>1200</v>
      </c>
      <c r="H84" s="326" t="s">
        <v>908</v>
      </c>
      <c r="I84" s="326" t="s">
        <v>812</v>
      </c>
      <c r="J84" s="326"/>
    </row>
    <row r="85" spans="1:10" ht="18" customHeight="1">
      <c r="A85" s="319"/>
      <c r="B85" s="319" t="s">
        <v>1229</v>
      </c>
      <c r="C85" s="326" t="s">
        <v>811</v>
      </c>
      <c r="D85" s="326">
        <v>3</v>
      </c>
      <c r="E85" s="319">
        <v>60</v>
      </c>
      <c r="F85" s="326">
        <v>4800</v>
      </c>
      <c r="G85" s="326">
        <v>1200</v>
      </c>
      <c r="H85" s="326" t="s">
        <v>812</v>
      </c>
      <c r="I85" s="326" t="s">
        <v>812</v>
      </c>
      <c r="J85" s="319"/>
    </row>
    <row r="86" spans="1:10" ht="18" customHeight="1">
      <c r="A86" s="319"/>
      <c r="B86" s="319" t="s">
        <v>1230</v>
      </c>
      <c r="C86" s="326" t="s">
        <v>811</v>
      </c>
      <c r="D86" s="326">
        <v>3</v>
      </c>
      <c r="E86" s="319">
        <v>50</v>
      </c>
      <c r="F86" s="326">
        <v>4800</v>
      </c>
      <c r="G86" s="326">
        <v>1200</v>
      </c>
      <c r="H86" s="326" t="s">
        <v>812</v>
      </c>
      <c r="I86" s="326" t="s">
        <v>812</v>
      </c>
      <c r="J86" s="319"/>
    </row>
    <row r="87" spans="1:10" ht="18" customHeight="1">
      <c r="A87" s="319"/>
      <c r="B87" s="319" t="s">
        <v>1231</v>
      </c>
      <c r="C87" s="326" t="s">
        <v>811</v>
      </c>
      <c r="D87" s="326">
        <v>3</v>
      </c>
      <c r="E87" s="319">
        <v>50</v>
      </c>
      <c r="F87" s="326">
        <v>4800</v>
      </c>
      <c r="G87" s="326">
        <v>1200</v>
      </c>
      <c r="H87" s="326" t="s">
        <v>812</v>
      </c>
      <c r="I87" s="326" t="s">
        <v>812</v>
      </c>
      <c r="J87" s="319"/>
    </row>
    <row r="88" spans="1:10" ht="18" customHeight="1">
      <c r="A88" s="319"/>
      <c r="B88" s="319" t="s">
        <v>1168</v>
      </c>
      <c r="C88" s="326" t="s">
        <v>811</v>
      </c>
      <c r="D88" s="326">
        <v>3</v>
      </c>
      <c r="E88" s="319">
        <v>150</v>
      </c>
      <c r="F88" s="326">
        <v>4800</v>
      </c>
      <c r="G88" s="326">
        <v>1200</v>
      </c>
      <c r="H88" s="326" t="s">
        <v>812</v>
      </c>
      <c r="I88" s="326" t="s">
        <v>812</v>
      </c>
      <c r="J88" s="319"/>
    </row>
    <row r="89" spans="1:10" ht="18" customHeight="1">
      <c r="A89" s="319"/>
      <c r="B89" s="326" t="s">
        <v>822</v>
      </c>
      <c r="C89" s="326" t="s">
        <v>811</v>
      </c>
      <c r="D89" s="326">
        <v>3</v>
      </c>
      <c r="E89" s="337">
        <v>20</v>
      </c>
      <c r="F89" s="326">
        <v>4800</v>
      </c>
      <c r="G89" s="326">
        <v>1200</v>
      </c>
      <c r="H89" s="326" t="s">
        <v>908</v>
      </c>
      <c r="I89" s="326" t="s">
        <v>812</v>
      </c>
      <c r="J89" s="326"/>
    </row>
    <row r="90" spans="1:10" ht="18" customHeight="1">
      <c r="A90" s="319"/>
      <c r="B90" s="326" t="s">
        <v>1232</v>
      </c>
      <c r="C90" s="326" t="s">
        <v>811</v>
      </c>
      <c r="D90" s="326">
        <v>3</v>
      </c>
      <c r="E90" s="337">
        <v>60</v>
      </c>
      <c r="F90" s="326">
        <v>4800</v>
      </c>
      <c r="G90" s="326">
        <v>1200</v>
      </c>
      <c r="H90" s="326" t="s">
        <v>908</v>
      </c>
      <c r="I90" s="326" t="s">
        <v>812</v>
      </c>
      <c r="J90" s="326"/>
    </row>
    <row r="91" spans="1:10" ht="18" customHeight="1">
      <c r="A91" s="319"/>
      <c r="B91" s="326" t="s">
        <v>1233</v>
      </c>
      <c r="C91" s="326" t="s">
        <v>811</v>
      </c>
      <c r="D91" s="326">
        <v>3</v>
      </c>
      <c r="E91" s="337">
        <v>20</v>
      </c>
      <c r="F91" s="326">
        <v>4800</v>
      </c>
      <c r="G91" s="326">
        <v>1200</v>
      </c>
      <c r="H91" s="326" t="s">
        <v>812</v>
      </c>
      <c r="I91" s="326" t="s">
        <v>812</v>
      </c>
      <c r="J91" s="326"/>
    </row>
    <row r="92" spans="1:10" ht="18" customHeight="1">
      <c r="A92" s="319"/>
      <c r="B92" s="326" t="s">
        <v>1234</v>
      </c>
      <c r="C92" s="326" t="s">
        <v>811</v>
      </c>
      <c r="D92" s="326">
        <v>3</v>
      </c>
      <c r="E92" s="319">
        <v>30</v>
      </c>
      <c r="F92" s="326">
        <v>4800</v>
      </c>
      <c r="G92" s="326">
        <v>1200</v>
      </c>
      <c r="H92" s="326" t="s">
        <v>908</v>
      </c>
      <c r="I92" s="326" t="s">
        <v>812</v>
      </c>
      <c r="J92" s="319"/>
    </row>
    <row r="93" spans="1:10" ht="18" customHeight="1">
      <c r="A93" s="319"/>
      <c r="B93" s="326" t="s">
        <v>1235</v>
      </c>
      <c r="C93" s="326" t="s">
        <v>811</v>
      </c>
      <c r="D93" s="326">
        <v>3</v>
      </c>
      <c r="E93" s="319">
        <v>60</v>
      </c>
      <c r="F93" s="326">
        <v>4800</v>
      </c>
      <c r="G93" s="326">
        <v>1200</v>
      </c>
      <c r="H93" s="326" t="s">
        <v>1236</v>
      </c>
      <c r="I93" s="326" t="s">
        <v>812</v>
      </c>
      <c r="J93" s="338"/>
    </row>
    <row r="94" spans="1:10" ht="18" customHeight="1">
      <c r="A94" s="319"/>
      <c r="B94" s="326" t="s">
        <v>1237</v>
      </c>
      <c r="C94" s="326" t="s">
        <v>811</v>
      </c>
      <c r="D94" s="326">
        <v>3</v>
      </c>
      <c r="E94" s="319">
        <v>40</v>
      </c>
      <c r="F94" s="326">
        <v>4800</v>
      </c>
      <c r="G94" s="326">
        <v>1200</v>
      </c>
      <c r="H94" s="326" t="s">
        <v>812</v>
      </c>
      <c r="I94" s="326" t="s">
        <v>812</v>
      </c>
      <c r="J94" s="338"/>
    </row>
    <row r="95" spans="1:10" ht="18" customHeight="1">
      <c r="A95" s="319"/>
      <c r="B95" s="326" t="s">
        <v>1238</v>
      </c>
      <c r="C95" s="326" t="s">
        <v>811</v>
      </c>
      <c r="D95" s="326">
        <v>3</v>
      </c>
      <c r="E95" s="319">
        <v>60</v>
      </c>
      <c r="F95" s="326">
        <v>4800</v>
      </c>
      <c r="G95" s="326">
        <v>1200</v>
      </c>
      <c r="H95" s="326" t="s">
        <v>812</v>
      </c>
      <c r="I95" s="326" t="s">
        <v>812</v>
      </c>
      <c r="J95" s="338"/>
    </row>
    <row r="96" spans="1:10" ht="18" customHeight="1">
      <c r="A96" s="319"/>
      <c r="B96" s="326" t="s">
        <v>1239</v>
      </c>
      <c r="C96" s="326" t="s">
        <v>811</v>
      </c>
      <c r="D96" s="326">
        <v>3</v>
      </c>
      <c r="E96" s="319">
        <v>40</v>
      </c>
      <c r="F96" s="326">
        <v>4800</v>
      </c>
      <c r="G96" s="326">
        <v>1200</v>
      </c>
      <c r="H96" s="326" t="s">
        <v>812</v>
      </c>
      <c r="I96" s="326" t="s">
        <v>812</v>
      </c>
      <c r="J96" s="338"/>
    </row>
    <row r="97" spans="1:10" ht="18" customHeight="1">
      <c r="A97" s="319"/>
      <c r="B97" s="326" t="s">
        <v>1240</v>
      </c>
      <c r="C97" s="326" t="s">
        <v>811</v>
      </c>
      <c r="D97" s="326">
        <v>3</v>
      </c>
      <c r="E97" s="319">
        <v>50</v>
      </c>
      <c r="F97" s="326">
        <v>4800</v>
      </c>
      <c r="G97" s="326">
        <v>1200</v>
      </c>
      <c r="H97" s="326" t="s">
        <v>812</v>
      </c>
      <c r="I97" s="326" t="s">
        <v>812</v>
      </c>
      <c r="J97" s="338"/>
    </row>
    <row r="98" spans="1:10" s="323" customFormat="1" ht="18" customHeight="1">
      <c r="A98" s="310">
        <v>2</v>
      </c>
      <c r="B98" s="310" t="s">
        <v>1241</v>
      </c>
      <c r="C98" s="310"/>
      <c r="D98" s="339"/>
      <c r="E98" s="321">
        <v>350</v>
      </c>
      <c r="F98" s="310"/>
      <c r="G98" s="310"/>
      <c r="H98" s="310"/>
      <c r="I98" s="310"/>
      <c r="J98" s="322"/>
    </row>
    <row r="99" spans="1:10" ht="18" customHeight="1">
      <c r="A99" s="319"/>
      <c r="B99" s="340" t="s">
        <v>1179</v>
      </c>
      <c r="C99" s="330" t="s">
        <v>811</v>
      </c>
      <c r="D99" s="326">
        <v>3</v>
      </c>
      <c r="E99" s="331">
        <v>65</v>
      </c>
      <c r="F99" s="330">
        <v>7690</v>
      </c>
      <c r="G99" s="330">
        <v>1500</v>
      </c>
      <c r="H99" s="330" t="s">
        <v>812</v>
      </c>
      <c r="I99" s="330" t="s">
        <v>812</v>
      </c>
      <c r="J99" s="330"/>
    </row>
    <row r="100" spans="1:10" ht="18" customHeight="1">
      <c r="A100" s="319"/>
      <c r="B100" s="340" t="s">
        <v>1164</v>
      </c>
      <c r="C100" s="330" t="s">
        <v>811</v>
      </c>
      <c r="D100" s="326">
        <v>3</v>
      </c>
      <c r="E100" s="331">
        <v>30</v>
      </c>
      <c r="F100" s="330">
        <v>7690</v>
      </c>
      <c r="G100" s="330">
        <v>1500</v>
      </c>
      <c r="H100" s="330" t="s">
        <v>812</v>
      </c>
      <c r="I100" s="330" t="s">
        <v>812</v>
      </c>
      <c r="J100" s="330"/>
    </row>
    <row r="101" spans="1:10" ht="18" customHeight="1">
      <c r="A101" s="319"/>
      <c r="B101" s="340" t="s">
        <v>1197</v>
      </c>
      <c r="C101" s="330" t="s">
        <v>811</v>
      </c>
      <c r="D101" s="326">
        <v>3</v>
      </c>
      <c r="E101" s="331">
        <v>30</v>
      </c>
      <c r="F101" s="330">
        <v>7690</v>
      </c>
      <c r="G101" s="330">
        <v>1500</v>
      </c>
      <c r="H101" s="330" t="s">
        <v>812</v>
      </c>
      <c r="I101" s="330" t="s">
        <v>812</v>
      </c>
      <c r="J101" s="330"/>
    </row>
    <row r="102" spans="1:10" ht="18" customHeight="1">
      <c r="A102" s="319"/>
      <c r="B102" s="340" t="s">
        <v>1196</v>
      </c>
      <c r="C102" s="330" t="s">
        <v>811</v>
      </c>
      <c r="D102" s="326">
        <v>3</v>
      </c>
      <c r="E102" s="331">
        <v>100</v>
      </c>
      <c r="F102" s="330">
        <v>7690</v>
      </c>
      <c r="G102" s="330">
        <v>1500</v>
      </c>
      <c r="H102" s="330" t="s">
        <v>812</v>
      </c>
      <c r="I102" s="330" t="s">
        <v>812</v>
      </c>
      <c r="J102" s="330"/>
    </row>
    <row r="103" spans="1:10" ht="18" customHeight="1">
      <c r="A103" s="319"/>
      <c r="B103" s="340" t="s">
        <v>825</v>
      </c>
      <c r="C103" s="330" t="s">
        <v>811</v>
      </c>
      <c r="D103" s="326">
        <v>3</v>
      </c>
      <c r="E103" s="331">
        <v>65</v>
      </c>
      <c r="F103" s="330">
        <v>7690</v>
      </c>
      <c r="G103" s="330">
        <v>1500</v>
      </c>
      <c r="H103" s="330" t="s">
        <v>812</v>
      </c>
      <c r="I103" s="330" t="s">
        <v>812</v>
      </c>
      <c r="J103" s="330"/>
    </row>
    <row r="104" spans="1:10" ht="18" customHeight="1">
      <c r="A104" s="319"/>
      <c r="B104" s="340" t="s">
        <v>1242</v>
      </c>
      <c r="C104" s="330" t="s">
        <v>811</v>
      </c>
      <c r="D104" s="326">
        <v>3</v>
      </c>
      <c r="E104" s="331">
        <v>60</v>
      </c>
      <c r="F104" s="330">
        <v>7690</v>
      </c>
      <c r="G104" s="330">
        <v>1500</v>
      </c>
      <c r="H104" s="330" t="s">
        <v>812</v>
      </c>
      <c r="I104" s="330" t="s">
        <v>812</v>
      </c>
      <c r="J104" s="330"/>
    </row>
    <row r="105" spans="1:10" s="323" customFormat="1" ht="18" customHeight="1">
      <c r="A105" s="310">
        <v>3</v>
      </c>
      <c r="B105" s="310" t="s">
        <v>1243</v>
      </c>
      <c r="C105" s="310"/>
      <c r="D105" s="339"/>
      <c r="E105" s="321">
        <v>1200</v>
      </c>
      <c r="F105" s="310"/>
      <c r="G105" s="310"/>
      <c r="H105" s="310"/>
      <c r="I105" s="310"/>
      <c r="J105" s="322"/>
    </row>
    <row r="106" spans="1:10" ht="18" customHeight="1">
      <c r="A106" s="319"/>
      <c r="B106" s="330" t="s">
        <v>1212</v>
      </c>
      <c r="C106" s="330" t="s">
        <v>811</v>
      </c>
      <c r="D106" s="326">
        <v>3</v>
      </c>
      <c r="E106" s="331">
        <v>150</v>
      </c>
      <c r="F106" s="330">
        <v>9000</v>
      </c>
      <c r="G106" s="330">
        <v>1200</v>
      </c>
      <c r="H106" s="330" t="s">
        <v>908</v>
      </c>
      <c r="I106" s="330" t="s">
        <v>812</v>
      </c>
      <c r="J106" s="330"/>
    </row>
    <row r="107" spans="1:10" ht="18" customHeight="1">
      <c r="A107" s="319"/>
      <c r="B107" s="330" t="s">
        <v>1244</v>
      </c>
      <c r="C107" s="330" t="s">
        <v>811</v>
      </c>
      <c r="D107" s="326">
        <v>3</v>
      </c>
      <c r="E107" s="331">
        <v>90</v>
      </c>
      <c r="F107" s="330">
        <v>9000</v>
      </c>
      <c r="G107" s="330">
        <v>1200</v>
      </c>
      <c r="H107" s="330" t="s">
        <v>908</v>
      </c>
      <c r="I107" s="330" t="s">
        <v>812</v>
      </c>
      <c r="J107" s="330"/>
    </row>
    <row r="108" spans="1:10" ht="18" customHeight="1">
      <c r="A108" s="319"/>
      <c r="B108" s="330" t="s">
        <v>1245</v>
      </c>
      <c r="C108" s="330" t="s">
        <v>811</v>
      </c>
      <c r="D108" s="326">
        <v>3</v>
      </c>
      <c r="E108" s="331">
        <v>50</v>
      </c>
      <c r="F108" s="330">
        <v>9000</v>
      </c>
      <c r="G108" s="330">
        <v>1200</v>
      </c>
      <c r="H108" s="330" t="s">
        <v>908</v>
      </c>
      <c r="I108" s="330" t="s">
        <v>812</v>
      </c>
      <c r="J108" s="330"/>
    </row>
    <row r="109" spans="1:10" ht="18" customHeight="1">
      <c r="A109" s="319"/>
      <c r="B109" s="330" t="s">
        <v>1246</v>
      </c>
      <c r="C109" s="330" t="s">
        <v>811</v>
      </c>
      <c r="D109" s="326">
        <v>3</v>
      </c>
      <c r="E109" s="331">
        <v>80</v>
      </c>
      <c r="F109" s="330">
        <v>9000</v>
      </c>
      <c r="G109" s="330">
        <v>1200</v>
      </c>
      <c r="H109" s="330" t="s">
        <v>908</v>
      </c>
      <c r="I109" s="330" t="s">
        <v>812</v>
      </c>
      <c r="J109" s="330"/>
    </row>
    <row r="110" spans="1:10" ht="18" customHeight="1">
      <c r="A110" s="319"/>
      <c r="B110" s="330" t="s">
        <v>1247</v>
      </c>
      <c r="C110" s="330" t="s">
        <v>811</v>
      </c>
      <c r="D110" s="326">
        <v>3</v>
      </c>
      <c r="E110" s="331">
        <v>50</v>
      </c>
      <c r="F110" s="330">
        <v>9000</v>
      </c>
      <c r="G110" s="330">
        <v>1200</v>
      </c>
      <c r="H110" s="330" t="s">
        <v>908</v>
      </c>
      <c r="I110" s="330" t="s">
        <v>812</v>
      </c>
      <c r="J110" s="330"/>
    </row>
    <row r="111" spans="1:10" ht="18" customHeight="1">
      <c r="A111" s="319"/>
      <c r="B111" s="330" t="s">
        <v>1248</v>
      </c>
      <c r="C111" s="330" t="s">
        <v>811</v>
      </c>
      <c r="D111" s="326">
        <v>3</v>
      </c>
      <c r="E111" s="331">
        <v>50</v>
      </c>
      <c r="F111" s="330">
        <v>9000</v>
      </c>
      <c r="G111" s="330">
        <v>1200</v>
      </c>
      <c r="H111" s="330" t="s">
        <v>908</v>
      </c>
      <c r="I111" s="330" t="s">
        <v>812</v>
      </c>
      <c r="J111" s="330"/>
    </row>
    <row r="112" spans="1:10" ht="18" customHeight="1">
      <c r="A112" s="319"/>
      <c r="B112" s="330" t="s">
        <v>1249</v>
      </c>
      <c r="C112" s="330" t="s">
        <v>811</v>
      </c>
      <c r="D112" s="326">
        <v>3</v>
      </c>
      <c r="E112" s="331">
        <v>200</v>
      </c>
      <c r="F112" s="330">
        <v>9000</v>
      </c>
      <c r="G112" s="330">
        <v>1200</v>
      </c>
      <c r="H112" s="330" t="s">
        <v>908</v>
      </c>
      <c r="I112" s="330" t="s">
        <v>812</v>
      </c>
      <c r="J112" s="330"/>
    </row>
    <row r="113" spans="1:10" ht="18" customHeight="1">
      <c r="A113" s="319"/>
      <c r="B113" s="330" t="s">
        <v>1250</v>
      </c>
      <c r="C113" s="330" t="s">
        <v>811</v>
      </c>
      <c r="D113" s="326">
        <v>3</v>
      </c>
      <c r="E113" s="331">
        <v>100</v>
      </c>
      <c r="F113" s="330">
        <v>9000</v>
      </c>
      <c r="G113" s="330">
        <v>1200</v>
      </c>
      <c r="H113" s="330" t="s">
        <v>908</v>
      </c>
      <c r="I113" s="330" t="s">
        <v>812</v>
      </c>
      <c r="J113" s="330"/>
    </row>
    <row r="114" spans="1:10" ht="18" customHeight="1">
      <c r="A114" s="319"/>
      <c r="B114" s="330" t="s">
        <v>1251</v>
      </c>
      <c r="C114" s="330" t="s">
        <v>811</v>
      </c>
      <c r="D114" s="326">
        <v>3</v>
      </c>
      <c r="E114" s="331">
        <v>200</v>
      </c>
      <c r="F114" s="330">
        <v>9000</v>
      </c>
      <c r="G114" s="330">
        <v>1200</v>
      </c>
      <c r="H114" s="330" t="s">
        <v>908</v>
      </c>
      <c r="I114" s="330" t="s">
        <v>812</v>
      </c>
      <c r="J114" s="330"/>
    </row>
    <row r="115" spans="1:10" ht="18" customHeight="1">
      <c r="A115" s="319"/>
      <c r="B115" s="330" t="s">
        <v>1185</v>
      </c>
      <c r="C115" s="330" t="s">
        <v>811</v>
      </c>
      <c r="D115" s="326">
        <v>3</v>
      </c>
      <c r="E115" s="331">
        <v>100</v>
      </c>
      <c r="F115" s="330">
        <v>9000</v>
      </c>
      <c r="G115" s="330">
        <v>1200</v>
      </c>
      <c r="H115" s="330" t="s">
        <v>908</v>
      </c>
      <c r="I115" s="330" t="s">
        <v>812</v>
      </c>
      <c r="J115" s="330"/>
    </row>
    <row r="116" spans="1:10" ht="18" customHeight="1">
      <c r="A116" s="319"/>
      <c r="B116" s="330" t="s">
        <v>1252</v>
      </c>
      <c r="C116" s="330" t="s">
        <v>811</v>
      </c>
      <c r="D116" s="326">
        <v>3</v>
      </c>
      <c r="E116" s="331">
        <v>50</v>
      </c>
      <c r="F116" s="330">
        <v>9000</v>
      </c>
      <c r="G116" s="330">
        <v>1200</v>
      </c>
      <c r="H116" s="330" t="s">
        <v>908</v>
      </c>
      <c r="I116" s="330" t="s">
        <v>812</v>
      </c>
      <c r="J116" s="330"/>
    </row>
    <row r="117" spans="1:10" ht="18" customHeight="1">
      <c r="A117" s="319"/>
      <c r="B117" s="330" t="s">
        <v>1253</v>
      </c>
      <c r="C117" s="330" t="s">
        <v>811</v>
      </c>
      <c r="D117" s="326">
        <v>3</v>
      </c>
      <c r="E117" s="331">
        <v>80</v>
      </c>
      <c r="F117" s="330">
        <v>9000</v>
      </c>
      <c r="G117" s="330">
        <v>1200</v>
      </c>
      <c r="H117" s="330" t="s">
        <v>908</v>
      </c>
      <c r="I117" s="330" t="s">
        <v>812</v>
      </c>
      <c r="J117" s="330"/>
    </row>
    <row r="118" spans="1:10" s="323" customFormat="1" ht="18" customHeight="1">
      <c r="A118" s="310">
        <v>4</v>
      </c>
      <c r="B118" s="310" t="s">
        <v>1254</v>
      </c>
      <c r="C118" s="310"/>
      <c r="D118" s="310"/>
      <c r="E118" s="321">
        <v>800</v>
      </c>
      <c r="F118" s="310"/>
      <c r="G118" s="310"/>
      <c r="H118" s="310"/>
      <c r="I118" s="310"/>
      <c r="J118" s="322"/>
    </row>
    <row r="119" spans="1:10" ht="18" customHeight="1">
      <c r="A119" s="319"/>
      <c r="B119" s="316" t="s">
        <v>1255</v>
      </c>
      <c r="C119" s="330" t="s">
        <v>811</v>
      </c>
      <c r="D119" s="330" t="s">
        <v>1256</v>
      </c>
      <c r="E119" s="341">
        <v>80</v>
      </c>
      <c r="F119" s="330">
        <v>6900</v>
      </c>
      <c r="G119" s="330">
        <v>1200</v>
      </c>
      <c r="H119" s="330" t="s">
        <v>812</v>
      </c>
      <c r="I119" s="330" t="s">
        <v>812</v>
      </c>
      <c r="J119" s="330"/>
    </row>
    <row r="120" spans="1:10" ht="18" customHeight="1">
      <c r="A120" s="319"/>
      <c r="B120" s="316" t="s">
        <v>1257</v>
      </c>
      <c r="C120" s="330" t="s">
        <v>811</v>
      </c>
      <c r="D120" s="330" t="s">
        <v>1256</v>
      </c>
      <c r="E120" s="341">
        <v>20</v>
      </c>
      <c r="F120" s="330">
        <v>6900</v>
      </c>
      <c r="G120" s="330">
        <v>1200</v>
      </c>
      <c r="H120" s="330" t="s">
        <v>812</v>
      </c>
      <c r="I120" s="330" t="s">
        <v>812</v>
      </c>
      <c r="J120" s="330"/>
    </row>
    <row r="121" spans="1:10" ht="18" customHeight="1">
      <c r="A121" s="319"/>
      <c r="B121" s="316" t="s">
        <v>1258</v>
      </c>
      <c r="C121" s="330" t="s">
        <v>811</v>
      </c>
      <c r="D121" s="330" t="s">
        <v>1256</v>
      </c>
      <c r="E121" s="341">
        <v>40</v>
      </c>
      <c r="F121" s="330">
        <v>6900</v>
      </c>
      <c r="G121" s="330">
        <v>1200</v>
      </c>
      <c r="H121" s="330" t="s">
        <v>812</v>
      </c>
      <c r="I121" s="330" t="s">
        <v>812</v>
      </c>
      <c r="J121" s="330"/>
    </row>
    <row r="122" spans="1:10" ht="18" customHeight="1">
      <c r="A122" s="319"/>
      <c r="B122" s="316" t="s">
        <v>1259</v>
      </c>
      <c r="C122" s="330" t="s">
        <v>811</v>
      </c>
      <c r="D122" s="330">
        <v>5</v>
      </c>
      <c r="E122" s="341">
        <v>20</v>
      </c>
      <c r="F122" s="330">
        <v>6900</v>
      </c>
      <c r="G122" s="330">
        <v>1200</v>
      </c>
      <c r="H122" s="330" t="s">
        <v>812</v>
      </c>
      <c r="I122" s="330" t="s">
        <v>812</v>
      </c>
      <c r="J122" s="330"/>
    </row>
    <row r="123" spans="1:10" ht="18" customHeight="1">
      <c r="A123" s="319"/>
      <c r="B123" s="325" t="s">
        <v>1185</v>
      </c>
      <c r="C123" s="330" t="s">
        <v>811</v>
      </c>
      <c r="D123" s="330" t="s">
        <v>1256</v>
      </c>
      <c r="E123" s="341">
        <v>120</v>
      </c>
      <c r="F123" s="330">
        <v>6900</v>
      </c>
      <c r="G123" s="330">
        <v>1200</v>
      </c>
      <c r="H123" s="330" t="s">
        <v>812</v>
      </c>
      <c r="I123" s="330" t="s">
        <v>812</v>
      </c>
      <c r="J123" s="330"/>
    </row>
    <row r="124" spans="1:10" ht="18" customHeight="1">
      <c r="A124" s="319"/>
      <c r="B124" s="316" t="s">
        <v>1260</v>
      </c>
      <c r="C124" s="330" t="s">
        <v>811</v>
      </c>
      <c r="D124" s="330">
        <v>3</v>
      </c>
      <c r="E124" s="341">
        <v>20</v>
      </c>
      <c r="F124" s="330">
        <v>6900</v>
      </c>
      <c r="G124" s="330">
        <v>1200</v>
      </c>
      <c r="H124" s="330" t="s">
        <v>812</v>
      </c>
      <c r="I124" s="330" t="s">
        <v>812</v>
      </c>
      <c r="J124" s="330"/>
    </row>
    <row r="125" spans="1:10" ht="18" customHeight="1">
      <c r="A125" s="319"/>
      <c r="B125" s="316" t="s">
        <v>1261</v>
      </c>
      <c r="C125" s="330" t="s">
        <v>811</v>
      </c>
      <c r="D125" s="330">
        <v>3</v>
      </c>
      <c r="E125" s="341">
        <v>20</v>
      </c>
      <c r="F125" s="330">
        <v>6900</v>
      </c>
      <c r="G125" s="330">
        <v>1200</v>
      </c>
      <c r="H125" s="330" t="s">
        <v>812</v>
      </c>
      <c r="I125" s="330" t="s">
        <v>812</v>
      </c>
      <c r="J125" s="330"/>
    </row>
    <row r="126" spans="1:10" ht="18" customHeight="1">
      <c r="A126" s="319"/>
      <c r="B126" s="316" t="s">
        <v>1250</v>
      </c>
      <c r="C126" s="330" t="s">
        <v>811</v>
      </c>
      <c r="D126" s="330">
        <v>3</v>
      </c>
      <c r="E126" s="341">
        <v>20</v>
      </c>
      <c r="F126" s="330">
        <v>6900</v>
      </c>
      <c r="G126" s="330">
        <v>1200</v>
      </c>
      <c r="H126" s="330" t="s">
        <v>812</v>
      </c>
      <c r="I126" s="330" t="s">
        <v>812</v>
      </c>
      <c r="J126" s="330"/>
    </row>
    <row r="127" spans="1:10" ht="18" customHeight="1">
      <c r="A127" s="319"/>
      <c r="B127" s="316" t="s">
        <v>1212</v>
      </c>
      <c r="C127" s="330" t="s">
        <v>811</v>
      </c>
      <c r="D127" s="330">
        <v>3</v>
      </c>
      <c r="E127" s="341">
        <v>60</v>
      </c>
      <c r="F127" s="330">
        <v>6900</v>
      </c>
      <c r="G127" s="330">
        <v>1200</v>
      </c>
      <c r="H127" s="330" t="s">
        <v>812</v>
      </c>
      <c r="I127" s="330" t="s">
        <v>812</v>
      </c>
      <c r="J127" s="330"/>
    </row>
    <row r="128" spans="1:10" ht="18" customHeight="1">
      <c r="A128" s="319"/>
      <c r="B128" s="316" t="s">
        <v>1251</v>
      </c>
      <c r="C128" s="330" t="s">
        <v>811</v>
      </c>
      <c r="D128" s="330">
        <v>3</v>
      </c>
      <c r="E128" s="341">
        <v>60</v>
      </c>
      <c r="F128" s="330">
        <v>6900</v>
      </c>
      <c r="G128" s="330">
        <v>1200</v>
      </c>
      <c r="H128" s="330" t="s">
        <v>812</v>
      </c>
      <c r="I128" s="330" t="s">
        <v>812</v>
      </c>
      <c r="J128" s="330"/>
    </row>
    <row r="129" spans="1:10" ht="18" customHeight="1">
      <c r="A129" s="319"/>
      <c r="B129" s="316" t="s">
        <v>1244</v>
      </c>
      <c r="C129" s="330" t="s">
        <v>811</v>
      </c>
      <c r="D129" s="330">
        <v>3</v>
      </c>
      <c r="E129" s="341">
        <v>60</v>
      </c>
      <c r="F129" s="330">
        <v>7900</v>
      </c>
      <c r="G129" s="330">
        <v>1200</v>
      </c>
      <c r="H129" s="330" t="s">
        <v>812</v>
      </c>
      <c r="I129" s="330" t="s">
        <v>812</v>
      </c>
      <c r="J129" s="330"/>
    </row>
    <row r="130" spans="1:10" ht="18" customHeight="1">
      <c r="A130" s="319"/>
      <c r="B130" s="316" t="s">
        <v>1262</v>
      </c>
      <c r="C130" s="330" t="s">
        <v>811</v>
      </c>
      <c r="D130" s="330">
        <v>3</v>
      </c>
      <c r="E130" s="341">
        <v>60</v>
      </c>
      <c r="F130" s="330">
        <v>7900</v>
      </c>
      <c r="G130" s="330">
        <v>1200</v>
      </c>
      <c r="H130" s="330" t="s">
        <v>812</v>
      </c>
      <c r="I130" s="330" t="s">
        <v>812</v>
      </c>
      <c r="J130" s="330"/>
    </row>
    <row r="131" spans="1:10" ht="18" customHeight="1">
      <c r="A131" s="319"/>
      <c r="B131" s="316" t="s">
        <v>1263</v>
      </c>
      <c r="C131" s="330" t="s">
        <v>811</v>
      </c>
      <c r="D131" s="330">
        <v>3</v>
      </c>
      <c r="E131" s="341">
        <v>30</v>
      </c>
      <c r="F131" s="330">
        <v>7900</v>
      </c>
      <c r="G131" s="330">
        <v>1200</v>
      </c>
      <c r="H131" s="330" t="s">
        <v>812</v>
      </c>
      <c r="I131" s="330" t="s">
        <v>812</v>
      </c>
      <c r="J131" s="330"/>
    </row>
    <row r="132" spans="1:10" ht="18" customHeight="1">
      <c r="A132" s="319"/>
      <c r="B132" s="316" t="s">
        <v>1264</v>
      </c>
      <c r="C132" s="330" t="s">
        <v>811</v>
      </c>
      <c r="D132" s="330">
        <v>3</v>
      </c>
      <c r="E132" s="341">
        <v>30</v>
      </c>
      <c r="F132" s="330">
        <v>7900</v>
      </c>
      <c r="G132" s="330">
        <v>1200</v>
      </c>
      <c r="H132" s="330" t="s">
        <v>812</v>
      </c>
      <c r="I132" s="330" t="s">
        <v>812</v>
      </c>
      <c r="J132" s="330"/>
    </row>
    <row r="133" spans="1:10" ht="18" customHeight="1">
      <c r="A133" s="319"/>
      <c r="B133" s="316" t="s">
        <v>1246</v>
      </c>
      <c r="C133" s="330" t="s">
        <v>811</v>
      </c>
      <c r="D133" s="330">
        <v>3</v>
      </c>
      <c r="E133" s="341">
        <v>120</v>
      </c>
      <c r="F133" s="330">
        <v>6900</v>
      </c>
      <c r="G133" s="330">
        <v>1200</v>
      </c>
      <c r="H133" s="330" t="s">
        <v>812</v>
      </c>
      <c r="I133" s="330" t="s">
        <v>812</v>
      </c>
      <c r="J133" s="330"/>
    </row>
    <row r="134" spans="1:10" ht="18" customHeight="1">
      <c r="A134" s="319"/>
      <c r="B134" s="316" t="s">
        <v>1265</v>
      </c>
      <c r="C134" s="330" t="s">
        <v>811</v>
      </c>
      <c r="D134" s="330">
        <v>3</v>
      </c>
      <c r="E134" s="341">
        <v>40</v>
      </c>
      <c r="F134" s="330">
        <v>8900</v>
      </c>
      <c r="G134" s="330">
        <v>1200</v>
      </c>
      <c r="H134" s="330" t="s">
        <v>812</v>
      </c>
      <c r="I134" s="330" t="s">
        <v>812</v>
      </c>
      <c r="J134" s="330"/>
    </row>
    <row r="135" spans="1:10" s="323" customFormat="1" ht="18" customHeight="1">
      <c r="A135" s="310">
        <v>5</v>
      </c>
      <c r="B135" s="310" t="s">
        <v>1266</v>
      </c>
      <c r="C135" s="310"/>
      <c r="D135" s="310"/>
      <c r="E135" s="321">
        <v>500</v>
      </c>
      <c r="F135" s="310"/>
      <c r="G135" s="310"/>
      <c r="H135" s="310"/>
      <c r="I135" s="310"/>
      <c r="J135" s="322"/>
    </row>
    <row r="136" spans="1:10" ht="18" customHeight="1">
      <c r="A136" s="319"/>
      <c r="B136" s="325" t="s">
        <v>1267</v>
      </c>
      <c r="C136" s="330" t="s">
        <v>811</v>
      </c>
      <c r="D136" s="330">
        <v>3</v>
      </c>
      <c r="E136" s="325">
        <v>160</v>
      </c>
      <c r="F136" s="330">
        <v>8800</v>
      </c>
      <c r="G136" s="330">
        <v>1200</v>
      </c>
      <c r="H136" s="330" t="s">
        <v>908</v>
      </c>
      <c r="I136" s="330" t="s">
        <v>812</v>
      </c>
      <c r="J136" s="330"/>
    </row>
    <row r="137" spans="1:10" ht="18" customHeight="1">
      <c r="A137" s="319"/>
      <c r="B137" s="325" t="s">
        <v>1268</v>
      </c>
      <c r="C137" s="330" t="s">
        <v>811</v>
      </c>
      <c r="D137" s="330">
        <v>3</v>
      </c>
      <c r="E137" s="325">
        <v>40</v>
      </c>
      <c r="F137" s="330">
        <v>8800</v>
      </c>
      <c r="G137" s="330">
        <v>1200</v>
      </c>
      <c r="H137" s="330" t="s">
        <v>1269</v>
      </c>
      <c r="I137" s="330" t="s">
        <v>812</v>
      </c>
      <c r="J137" s="330"/>
    </row>
    <row r="138" spans="1:10" ht="18" customHeight="1">
      <c r="A138" s="319"/>
      <c r="B138" s="325" t="s">
        <v>1168</v>
      </c>
      <c r="C138" s="330" t="s">
        <v>811</v>
      </c>
      <c r="D138" s="330">
        <v>3</v>
      </c>
      <c r="E138" s="325">
        <v>240</v>
      </c>
      <c r="F138" s="330">
        <v>8800</v>
      </c>
      <c r="G138" s="330">
        <v>1200</v>
      </c>
      <c r="H138" s="330" t="s">
        <v>1269</v>
      </c>
      <c r="I138" s="330" t="s">
        <v>812</v>
      </c>
      <c r="J138" s="330"/>
    </row>
    <row r="139" spans="1:10" ht="18" customHeight="1">
      <c r="A139" s="319"/>
      <c r="B139" s="325" t="s">
        <v>848</v>
      </c>
      <c r="C139" s="330" t="s">
        <v>811</v>
      </c>
      <c r="D139" s="330">
        <v>3</v>
      </c>
      <c r="E139" s="325">
        <v>60</v>
      </c>
      <c r="F139" s="330">
        <v>8800</v>
      </c>
      <c r="G139" s="330">
        <v>1200</v>
      </c>
      <c r="H139" s="330" t="s">
        <v>1269</v>
      </c>
      <c r="I139" s="330" t="s">
        <v>812</v>
      </c>
      <c r="J139" s="330"/>
    </row>
    <row r="140" spans="1:10" s="323" customFormat="1" ht="18" customHeight="1">
      <c r="A140" s="310">
        <v>6</v>
      </c>
      <c r="B140" s="310" t="s">
        <v>1270</v>
      </c>
      <c r="C140" s="310"/>
      <c r="D140" s="310"/>
      <c r="E140" s="321">
        <v>450</v>
      </c>
      <c r="F140" s="310"/>
      <c r="G140" s="310"/>
      <c r="H140" s="310"/>
      <c r="I140" s="310"/>
      <c r="J140" s="322"/>
    </row>
    <row r="141" spans="1:10" ht="18" customHeight="1">
      <c r="A141" s="319"/>
      <c r="B141" s="330" t="s">
        <v>1271</v>
      </c>
      <c r="C141" s="330" t="s">
        <v>811</v>
      </c>
      <c r="D141" s="330">
        <v>3</v>
      </c>
      <c r="E141" s="330">
        <v>80</v>
      </c>
      <c r="F141" s="330">
        <v>6800</v>
      </c>
      <c r="G141" s="330">
        <v>1200</v>
      </c>
      <c r="H141" s="330" t="s">
        <v>812</v>
      </c>
      <c r="I141" s="330" t="s">
        <v>812</v>
      </c>
      <c r="J141" s="330"/>
    </row>
    <row r="142" spans="1:10" ht="18" customHeight="1">
      <c r="A142" s="319"/>
      <c r="B142" s="330" t="s">
        <v>1272</v>
      </c>
      <c r="C142" s="330" t="s">
        <v>811</v>
      </c>
      <c r="D142" s="330">
        <v>3</v>
      </c>
      <c r="E142" s="330">
        <v>105</v>
      </c>
      <c r="F142" s="330">
        <v>6800</v>
      </c>
      <c r="G142" s="330">
        <v>1200</v>
      </c>
      <c r="H142" s="330" t="s">
        <v>812</v>
      </c>
      <c r="I142" s="330" t="s">
        <v>812</v>
      </c>
      <c r="J142" s="330"/>
    </row>
    <row r="143" spans="1:10" ht="18" customHeight="1">
      <c r="A143" s="319"/>
      <c r="B143" s="330" t="s">
        <v>1212</v>
      </c>
      <c r="C143" s="330" t="s">
        <v>811</v>
      </c>
      <c r="D143" s="330">
        <v>3</v>
      </c>
      <c r="E143" s="330">
        <v>130</v>
      </c>
      <c r="F143" s="330">
        <v>9800</v>
      </c>
      <c r="G143" s="330">
        <v>1200</v>
      </c>
      <c r="H143" s="330" t="s">
        <v>908</v>
      </c>
      <c r="I143" s="330" t="s">
        <v>908</v>
      </c>
      <c r="J143" s="330"/>
    </row>
    <row r="144" spans="1:10" ht="18" customHeight="1">
      <c r="A144" s="319"/>
      <c r="B144" s="330" t="s">
        <v>1244</v>
      </c>
      <c r="C144" s="330" t="s">
        <v>811</v>
      </c>
      <c r="D144" s="330">
        <v>3</v>
      </c>
      <c r="E144" s="330">
        <v>135</v>
      </c>
      <c r="F144" s="330">
        <v>6800</v>
      </c>
      <c r="G144" s="330">
        <v>1200</v>
      </c>
      <c r="H144" s="330" t="s">
        <v>812</v>
      </c>
      <c r="I144" s="330" t="s">
        <v>812</v>
      </c>
      <c r="J144" s="330"/>
    </row>
  </sheetData>
  <mergeCells count="10">
    <mergeCell ref="A1:J1"/>
    <mergeCell ref="A2:A3"/>
    <mergeCell ref="B2:B3"/>
    <mergeCell ref="C2:C3"/>
    <mergeCell ref="D2:D3"/>
    <mergeCell ref="E2:E3"/>
    <mergeCell ref="F2:G2"/>
    <mergeCell ref="H2:H3"/>
    <mergeCell ref="I2:I3"/>
    <mergeCell ref="J2:J3"/>
  </mergeCells>
  <phoneticPr fontId="104" type="noConversion"/>
  <pageMargins left="0.59055118110236227" right="0.23622047244094491" top="0.74803149606299213" bottom="0.74803149606299213" header="0.31496062992125984" footer="0.31496062992125984"/>
  <pageSetup paperSize="9" scale="7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workbookViewId="0">
      <selection activeCell="S12" sqref="S12"/>
    </sheetView>
  </sheetViews>
  <sheetFormatPr defaultColWidth="9.625" defaultRowHeight="13.5"/>
  <cols>
    <col min="1" max="1" width="4.25" style="342" customWidth="1"/>
    <col min="2" max="2" width="21.75" style="342" customWidth="1"/>
    <col min="3" max="3" width="7.375" style="305" customWidth="1"/>
    <col min="4" max="4" width="7" style="305" customWidth="1"/>
    <col min="5" max="5" width="5.75" style="305" customWidth="1"/>
    <col min="6" max="6" width="9.625" style="342"/>
    <col min="7" max="7" width="6.125" style="305" customWidth="1"/>
    <col min="8" max="8" width="6.5" style="305" customWidth="1"/>
    <col min="9" max="10" width="7.625" style="305" customWidth="1"/>
    <col min="11" max="11" width="5" style="305" customWidth="1"/>
    <col min="12" max="16384" width="9.625" style="305"/>
  </cols>
  <sheetData>
    <row r="1" spans="1:11" ht="36" customHeight="1">
      <c r="A1" s="446" t="s">
        <v>1273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</row>
    <row r="2" spans="1:11" s="306" customFormat="1" ht="28.5" customHeight="1">
      <c r="A2" s="447" t="s">
        <v>0</v>
      </c>
      <c r="B2" s="447" t="s">
        <v>799</v>
      </c>
      <c r="C2" s="447" t="s">
        <v>800</v>
      </c>
      <c r="D2" s="447" t="s">
        <v>1274</v>
      </c>
      <c r="E2" s="447" t="s">
        <v>1158</v>
      </c>
      <c r="F2" s="447" t="s">
        <v>802</v>
      </c>
      <c r="G2" s="447" t="s">
        <v>1275</v>
      </c>
      <c r="H2" s="447"/>
      <c r="I2" s="447" t="s">
        <v>804</v>
      </c>
      <c r="J2" s="447" t="s">
        <v>805</v>
      </c>
      <c r="K2" s="447" t="s">
        <v>9</v>
      </c>
    </row>
    <row r="3" spans="1:11" s="306" customFormat="1" ht="28.5" customHeight="1">
      <c r="A3" s="447"/>
      <c r="B3" s="447"/>
      <c r="C3" s="447"/>
      <c r="D3" s="447"/>
      <c r="E3" s="447"/>
      <c r="F3" s="447"/>
      <c r="G3" s="307" t="s">
        <v>806</v>
      </c>
      <c r="H3" s="307" t="s">
        <v>15</v>
      </c>
      <c r="I3" s="447"/>
      <c r="J3" s="447"/>
      <c r="K3" s="447"/>
    </row>
    <row r="4" spans="1:11" s="306" customFormat="1" ht="28.5" customHeight="1">
      <c r="A4" s="307"/>
      <c r="B4" s="307" t="s">
        <v>1276</v>
      </c>
      <c r="C4" s="307"/>
      <c r="D4" s="307"/>
      <c r="E4" s="307"/>
      <c r="F4" s="307">
        <v>260</v>
      </c>
      <c r="G4" s="307"/>
      <c r="H4" s="307"/>
      <c r="I4" s="307"/>
      <c r="J4" s="307"/>
      <c r="K4" s="307"/>
    </row>
    <row r="5" spans="1:11" s="345" customFormat="1" ht="26.25" customHeight="1">
      <c r="A5" s="310">
        <v>1</v>
      </c>
      <c r="B5" s="344" t="s">
        <v>1277</v>
      </c>
      <c r="C5" s="311"/>
      <c r="D5" s="311"/>
      <c r="E5" s="311"/>
      <c r="F5" s="311">
        <v>20</v>
      </c>
      <c r="G5" s="307"/>
      <c r="H5" s="307"/>
      <c r="I5" s="307"/>
      <c r="J5" s="307"/>
      <c r="K5" s="307"/>
    </row>
    <row r="6" spans="1:11" s="347" customFormat="1" ht="26.25" customHeight="1">
      <c r="A6" s="307"/>
      <c r="B6" s="346" t="s">
        <v>1278</v>
      </c>
      <c r="C6" s="346" t="s">
        <v>1145</v>
      </c>
      <c r="D6" s="346" t="s">
        <v>1279</v>
      </c>
      <c r="E6" s="346">
        <v>1</v>
      </c>
      <c r="F6" s="346">
        <v>20</v>
      </c>
      <c r="G6" s="346">
        <v>2800</v>
      </c>
      <c r="H6" s="346">
        <v>400</v>
      </c>
      <c r="I6" s="346" t="s">
        <v>812</v>
      </c>
      <c r="J6" s="346" t="s">
        <v>812</v>
      </c>
      <c r="K6" s="325"/>
    </row>
    <row r="7" spans="1:11" s="323" customFormat="1" ht="26.25" customHeight="1">
      <c r="A7" s="310">
        <v>2</v>
      </c>
      <c r="B7" s="310" t="s">
        <v>1186</v>
      </c>
      <c r="C7" s="310"/>
      <c r="D7" s="310"/>
      <c r="E7" s="310"/>
      <c r="F7" s="310">
        <v>190</v>
      </c>
      <c r="G7" s="310"/>
      <c r="H7" s="310"/>
      <c r="I7" s="310"/>
      <c r="J7" s="310"/>
      <c r="K7" s="310"/>
    </row>
    <row r="8" spans="1:11" ht="26.25" customHeight="1">
      <c r="A8" s="319"/>
      <c r="B8" s="332" t="s">
        <v>1199</v>
      </c>
      <c r="C8" s="346" t="s">
        <v>1145</v>
      </c>
      <c r="D8" s="319" t="s">
        <v>1279</v>
      </c>
      <c r="E8" s="319">
        <v>3</v>
      </c>
      <c r="F8" s="319">
        <v>20</v>
      </c>
      <c r="G8" s="319">
        <v>3200</v>
      </c>
      <c r="H8" s="319">
        <v>700</v>
      </c>
      <c r="I8" s="319" t="s">
        <v>812</v>
      </c>
      <c r="J8" s="319" t="s">
        <v>812</v>
      </c>
      <c r="K8" s="319"/>
    </row>
    <row r="9" spans="1:11" ht="26.25" customHeight="1">
      <c r="A9" s="319"/>
      <c r="B9" s="332" t="s">
        <v>1187</v>
      </c>
      <c r="C9" s="346" t="s">
        <v>1145</v>
      </c>
      <c r="D9" s="319" t="s">
        <v>1279</v>
      </c>
      <c r="E9" s="319">
        <v>2</v>
      </c>
      <c r="F9" s="319">
        <v>30</v>
      </c>
      <c r="G9" s="319">
        <v>3000</v>
      </c>
      <c r="H9" s="319">
        <v>700</v>
      </c>
      <c r="I9" s="319" t="s">
        <v>812</v>
      </c>
      <c r="J9" s="319" t="s">
        <v>812</v>
      </c>
      <c r="K9" s="319"/>
    </row>
    <row r="10" spans="1:11" ht="26.25" customHeight="1">
      <c r="A10" s="319"/>
      <c r="B10" s="332" t="s">
        <v>1189</v>
      </c>
      <c r="C10" s="346" t="s">
        <v>1145</v>
      </c>
      <c r="D10" s="319" t="s">
        <v>1279</v>
      </c>
      <c r="E10" s="319">
        <v>2</v>
      </c>
      <c r="F10" s="319">
        <v>30</v>
      </c>
      <c r="G10" s="319">
        <v>3000</v>
      </c>
      <c r="H10" s="319">
        <v>700</v>
      </c>
      <c r="I10" s="319" t="s">
        <v>812</v>
      </c>
      <c r="J10" s="319" t="s">
        <v>812</v>
      </c>
      <c r="K10" s="319"/>
    </row>
    <row r="11" spans="1:11" ht="26.25" customHeight="1">
      <c r="A11" s="319"/>
      <c r="B11" s="332" t="s">
        <v>1167</v>
      </c>
      <c r="C11" s="346" t="s">
        <v>1145</v>
      </c>
      <c r="D11" s="319" t="s">
        <v>1279</v>
      </c>
      <c r="E11" s="319">
        <v>2</v>
      </c>
      <c r="F11" s="319">
        <v>30</v>
      </c>
      <c r="G11" s="319">
        <v>3000</v>
      </c>
      <c r="H11" s="319">
        <v>700</v>
      </c>
      <c r="I11" s="319" t="s">
        <v>812</v>
      </c>
      <c r="J11" s="319" t="s">
        <v>812</v>
      </c>
      <c r="K11" s="319"/>
    </row>
    <row r="12" spans="1:11" ht="26.25" customHeight="1">
      <c r="A12" s="319"/>
      <c r="B12" s="332" t="s">
        <v>1176</v>
      </c>
      <c r="C12" s="346" t="s">
        <v>1145</v>
      </c>
      <c r="D12" s="319" t="s">
        <v>1279</v>
      </c>
      <c r="E12" s="319">
        <v>2</v>
      </c>
      <c r="F12" s="319">
        <v>30</v>
      </c>
      <c r="G12" s="319">
        <v>3000</v>
      </c>
      <c r="H12" s="319">
        <v>700</v>
      </c>
      <c r="I12" s="319" t="s">
        <v>812</v>
      </c>
      <c r="J12" s="319" t="s">
        <v>812</v>
      </c>
      <c r="K12" s="319"/>
    </row>
    <row r="13" spans="1:11" ht="26.25" customHeight="1">
      <c r="A13" s="319"/>
      <c r="B13" s="332" t="s">
        <v>1165</v>
      </c>
      <c r="C13" s="346" t="s">
        <v>1145</v>
      </c>
      <c r="D13" s="319" t="s">
        <v>1279</v>
      </c>
      <c r="E13" s="319">
        <v>2</v>
      </c>
      <c r="F13" s="319">
        <v>30</v>
      </c>
      <c r="G13" s="332">
        <v>3500</v>
      </c>
      <c r="H13" s="319">
        <v>700</v>
      </c>
      <c r="I13" s="319" t="s">
        <v>908</v>
      </c>
      <c r="J13" s="319" t="s">
        <v>812</v>
      </c>
      <c r="K13" s="319"/>
    </row>
    <row r="14" spans="1:11" ht="26.25" customHeight="1">
      <c r="A14" s="319"/>
      <c r="B14" s="319" t="s">
        <v>1196</v>
      </c>
      <c r="C14" s="346" t="s">
        <v>1145</v>
      </c>
      <c r="D14" s="319" t="s">
        <v>1279</v>
      </c>
      <c r="E14" s="319">
        <v>2</v>
      </c>
      <c r="F14" s="319">
        <v>20</v>
      </c>
      <c r="G14" s="319">
        <v>3000</v>
      </c>
      <c r="H14" s="319">
        <v>700</v>
      </c>
      <c r="I14" s="319" t="s">
        <v>812</v>
      </c>
      <c r="J14" s="319" t="s">
        <v>812</v>
      </c>
      <c r="K14" s="319"/>
    </row>
    <row r="15" spans="1:11" s="323" customFormat="1" ht="26.25" customHeight="1">
      <c r="A15" s="310">
        <v>3</v>
      </c>
      <c r="B15" s="310" t="s">
        <v>1270</v>
      </c>
      <c r="C15" s="322"/>
      <c r="D15" s="322"/>
      <c r="E15" s="322"/>
      <c r="F15" s="310">
        <v>50</v>
      </c>
      <c r="G15" s="322"/>
      <c r="H15" s="322"/>
      <c r="I15" s="322"/>
      <c r="J15" s="322"/>
      <c r="K15" s="322"/>
    </row>
    <row r="16" spans="1:11" ht="26.25" customHeight="1">
      <c r="A16" s="319"/>
      <c r="B16" s="335" t="s">
        <v>1246</v>
      </c>
      <c r="C16" s="335" t="s">
        <v>1145</v>
      </c>
      <c r="D16" s="335" t="s">
        <v>1280</v>
      </c>
      <c r="E16" s="335">
        <v>3</v>
      </c>
      <c r="F16" s="335">
        <v>8</v>
      </c>
      <c r="G16" s="335">
        <v>6800</v>
      </c>
      <c r="H16" s="335">
        <v>1200</v>
      </c>
      <c r="I16" s="335" t="s">
        <v>812</v>
      </c>
      <c r="J16" s="335" t="s">
        <v>812</v>
      </c>
      <c r="K16" s="335"/>
    </row>
    <row r="17" spans="1:11" ht="26.25" customHeight="1">
      <c r="A17" s="319"/>
      <c r="B17" s="335" t="s">
        <v>1272</v>
      </c>
      <c r="C17" s="335" t="s">
        <v>1145</v>
      </c>
      <c r="D17" s="335" t="s">
        <v>1280</v>
      </c>
      <c r="E17" s="335">
        <v>3</v>
      </c>
      <c r="F17" s="335">
        <v>14</v>
      </c>
      <c r="G17" s="335">
        <v>6800</v>
      </c>
      <c r="H17" s="335">
        <v>1200</v>
      </c>
      <c r="I17" s="335" t="s">
        <v>812</v>
      </c>
      <c r="J17" s="335" t="s">
        <v>812</v>
      </c>
      <c r="K17" s="335"/>
    </row>
    <row r="18" spans="1:11" ht="26.25" customHeight="1">
      <c r="A18" s="319"/>
      <c r="B18" s="335" t="s">
        <v>1212</v>
      </c>
      <c r="C18" s="335" t="s">
        <v>1145</v>
      </c>
      <c r="D18" s="335" t="s">
        <v>1280</v>
      </c>
      <c r="E18" s="335">
        <v>3</v>
      </c>
      <c r="F18" s="335">
        <v>11</v>
      </c>
      <c r="G18" s="335">
        <v>9800</v>
      </c>
      <c r="H18" s="335">
        <v>1200</v>
      </c>
      <c r="I18" s="335" t="s">
        <v>908</v>
      </c>
      <c r="J18" s="335" t="s">
        <v>908</v>
      </c>
      <c r="K18" s="335"/>
    </row>
    <row r="19" spans="1:11" ht="26.25" customHeight="1">
      <c r="A19" s="319"/>
      <c r="B19" s="335" t="s">
        <v>1244</v>
      </c>
      <c r="C19" s="335" t="s">
        <v>1145</v>
      </c>
      <c r="D19" s="335" t="s">
        <v>1280</v>
      </c>
      <c r="E19" s="335">
        <v>3</v>
      </c>
      <c r="F19" s="335">
        <v>17</v>
      </c>
      <c r="G19" s="335">
        <v>6800</v>
      </c>
      <c r="H19" s="335">
        <v>1200</v>
      </c>
      <c r="I19" s="335" t="s">
        <v>812</v>
      </c>
      <c r="J19" s="335" t="s">
        <v>812</v>
      </c>
      <c r="K19" s="335"/>
    </row>
  </sheetData>
  <mergeCells count="11">
    <mergeCell ref="K2:K3"/>
    <mergeCell ref="A1:K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honeticPr fontId="104" type="noConversion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2"/>
  <sheetViews>
    <sheetView topLeftCell="A43" zoomScaleNormal="100" workbookViewId="0">
      <selection activeCell="A2" sqref="A2:A3"/>
    </sheetView>
  </sheetViews>
  <sheetFormatPr defaultColWidth="9" defaultRowHeight="12"/>
  <cols>
    <col min="1" max="1" width="9" style="86"/>
    <col min="2" max="2" width="9.125" style="86" customWidth="1"/>
    <col min="3" max="3" width="19.875" style="86" customWidth="1"/>
    <col min="4" max="4" width="10.625" style="86" customWidth="1"/>
    <col min="5" max="8" width="8.125" style="86" customWidth="1"/>
    <col min="9" max="9" width="31.5" style="86" customWidth="1"/>
    <col min="10" max="10" width="29.375" style="86" customWidth="1"/>
    <col min="11" max="16384" width="9" style="86"/>
  </cols>
  <sheetData>
    <row r="1" spans="1:10" s="54" customFormat="1" ht="30.75" customHeight="1">
      <c r="B1" s="392" t="s">
        <v>440</v>
      </c>
      <c r="C1" s="393"/>
      <c r="D1" s="393"/>
      <c r="E1" s="393"/>
      <c r="F1" s="393"/>
      <c r="G1" s="393"/>
      <c r="H1" s="393"/>
      <c r="I1" s="393"/>
      <c r="J1" s="393"/>
    </row>
    <row r="2" spans="1:10" ht="26.1" customHeight="1">
      <c r="A2" s="360" t="s">
        <v>1281</v>
      </c>
      <c r="B2" s="360" t="s">
        <v>352</v>
      </c>
      <c r="C2" s="360" t="s">
        <v>353</v>
      </c>
      <c r="D2" s="360" t="s">
        <v>354</v>
      </c>
      <c r="E2" s="360" t="s">
        <v>355</v>
      </c>
      <c r="F2" s="360"/>
      <c r="G2" s="360"/>
      <c r="H2" s="360"/>
      <c r="I2" s="360" t="s">
        <v>356</v>
      </c>
      <c r="J2" s="360" t="s">
        <v>9</v>
      </c>
    </row>
    <row r="3" spans="1:10" ht="26.1" customHeight="1">
      <c r="A3" s="360"/>
      <c r="B3" s="360"/>
      <c r="C3" s="360"/>
      <c r="D3" s="360"/>
      <c r="E3" s="57" t="s">
        <v>357</v>
      </c>
      <c r="F3" s="57" t="s">
        <v>358</v>
      </c>
      <c r="G3" s="57" t="s">
        <v>359</v>
      </c>
      <c r="H3" s="57" t="s">
        <v>360</v>
      </c>
      <c r="I3" s="360"/>
      <c r="J3" s="360"/>
    </row>
    <row r="4" spans="1:10" s="211" customFormat="1" ht="26.1" customHeight="1">
      <c r="A4" s="209"/>
      <c r="B4" s="209"/>
      <c r="C4" s="209" t="s">
        <v>350</v>
      </c>
      <c r="D4" s="209"/>
      <c r="E4" s="209">
        <f>SUM(E5:E65)</f>
        <v>1067</v>
      </c>
      <c r="F4" s="209">
        <f>SUM(F5:F65)</f>
        <v>20</v>
      </c>
      <c r="G4" s="209">
        <f>SUM(G5:G65)</f>
        <v>104</v>
      </c>
      <c r="H4" s="209">
        <f>SUM(H5:H65)</f>
        <v>943</v>
      </c>
      <c r="I4" s="210"/>
      <c r="J4" s="209"/>
    </row>
    <row r="5" spans="1:10" ht="102" customHeight="1">
      <c r="A5" s="57">
        <v>1</v>
      </c>
      <c r="B5" s="57" t="s">
        <v>441</v>
      </c>
      <c r="C5" s="57" t="s">
        <v>152</v>
      </c>
      <c r="D5" s="57" t="s">
        <v>442</v>
      </c>
      <c r="E5" s="57">
        <v>33</v>
      </c>
      <c r="F5" s="57"/>
      <c r="G5" s="57"/>
      <c r="H5" s="57">
        <v>33</v>
      </c>
      <c r="I5" s="87" t="s">
        <v>443</v>
      </c>
      <c r="J5" s="88"/>
    </row>
    <row r="6" spans="1:10" s="54" customFormat="1" ht="89.25" customHeight="1">
      <c r="A6" s="361">
        <v>2</v>
      </c>
      <c r="B6" s="361" t="s">
        <v>441</v>
      </c>
      <c r="C6" s="361" t="s">
        <v>203</v>
      </c>
      <c r="D6" s="57" t="s">
        <v>444</v>
      </c>
      <c r="E6" s="57">
        <v>102</v>
      </c>
      <c r="F6" s="57"/>
      <c r="G6" s="57"/>
      <c r="H6" s="57">
        <v>102</v>
      </c>
      <c r="I6" s="58"/>
      <c r="J6" s="89"/>
    </row>
    <row r="7" spans="1:10" s="54" customFormat="1" ht="42" customHeight="1">
      <c r="A7" s="362"/>
      <c r="B7" s="362"/>
      <c r="C7" s="362"/>
      <c r="D7" s="57" t="s">
        <v>445</v>
      </c>
      <c r="E7" s="57">
        <v>12</v>
      </c>
      <c r="F7" s="57"/>
      <c r="G7" s="57"/>
      <c r="H7" s="57">
        <v>12</v>
      </c>
      <c r="I7" s="58"/>
      <c r="J7" s="90" t="s">
        <v>446</v>
      </c>
    </row>
    <row r="8" spans="1:10" s="54" customFormat="1" ht="25.5" customHeight="1">
      <c r="A8" s="361">
        <v>3</v>
      </c>
      <c r="B8" s="361" t="s">
        <v>441</v>
      </c>
      <c r="C8" s="361" t="s">
        <v>318</v>
      </c>
      <c r="D8" s="57" t="s">
        <v>447</v>
      </c>
      <c r="E8" s="57">
        <v>5</v>
      </c>
      <c r="F8" s="57"/>
      <c r="G8" s="57">
        <v>5</v>
      </c>
      <c r="H8" s="57"/>
      <c r="I8" s="57"/>
      <c r="J8" s="57"/>
    </row>
    <row r="9" spans="1:10" s="54" customFormat="1" ht="26.1" customHeight="1">
      <c r="A9" s="362"/>
      <c r="B9" s="362"/>
      <c r="C9" s="362"/>
      <c r="D9" s="57" t="s">
        <v>448</v>
      </c>
      <c r="E9" s="57">
        <v>5</v>
      </c>
      <c r="F9" s="57"/>
      <c r="G9" s="57"/>
      <c r="H9" s="57">
        <v>5</v>
      </c>
      <c r="I9" s="57"/>
      <c r="J9" s="57"/>
    </row>
    <row r="10" spans="1:10" ht="27" customHeight="1">
      <c r="A10" s="361">
        <v>4</v>
      </c>
      <c r="B10" s="361" t="s">
        <v>22</v>
      </c>
      <c r="C10" s="361" t="s">
        <v>375</v>
      </c>
      <c r="D10" s="57" t="s">
        <v>444</v>
      </c>
      <c r="E10" s="57">
        <v>80</v>
      </c>
      <c r="F10" s="57"/>
      <c r="G10" s="57"/>
      <c r="H10" s="57">
        <v>80</v>
      </c>
      <c r="I10" s="87"/>
      <c r="J10" s="58"/>
    </row>
    <row r="11" spans="1:10" ht="27" customHeight="1">
      <c r="A11" s="362"/>
      <c r="B11" s="362"/>
      <c r="C11" s="362"/>
      <c r="D11" s="57" t="s">
        <v>449</v>
      </c>
      <c r="E11" s="57">
        <v>30</v>
      </c>
      <c r="F11" s="57"/>
      <c r="G11" s="57"/>
      <c r="H11" s="57">
        <v>30</v>
      </c>
      <c r="I11" s="87"/>
      <c r="J11" s="58"/>
    </row>
    <row r="12" spans="1:10" ht="36.75" customHeight="1">
      <c r="A12" s="373">
        <v>5</v>
      </c>
      <c r="B12" s="373" t="s">
        <v>32</v>
      </c>
      <c r="C12" s="373" t="s">
        <v>40</v>
      </c>
      <c r="D12" s="91" t="s">
        <v>450</v>
      </c>
      <c r="E12" s="92">
        <v>25</v>
      </c>
      <c r="F12" s="92">
        <v>20</v>
      </c>
      <c r="G12" s="92">
        <v>5</v>
      </c>
      <c r="H12" s="92"/>
      <c r="I12" s="93" t="s">
        <v>451</v>
      </c>
      <c r="J12" s="394" t="s">
        <v>452</v>
      </c>
    </row>
    <row r="13" spans="1:10" ht="33" customHeight="1">
      <c r="A13" s="374"/>
      <c r="B13" s="374"/>
      <c r="C13" s="374"/>
      <c r="D13" s="91" t="s">
        <v>444</v>
      </c>
      <c r="E13" s="92">
        <v>35</v>
      </c>
      <c r="F13" s="92"/>
      <c r="G13" s="92"/>
      <c r="H13" s="92">
        <v>35</v>
      </c>
      <c r="I13" s="93"/>
      <c r="J13" s="395"/>
    </row>
    <row r="14" spans="1:10" ht="36" customHeight="1">
      <c r="A14" s="92">
        <v>6</v>
      </c>
      <c r="B14" s="92" t="s">
        <v>32</v>
      </c>
      <c r="C14" s="92" t="s">
        <v>34</v>
      </c>
      <c r="D14" s="91" t="s">
        <v>444</v>
      </c>
      <c r="E14" s="94">
        <v>15</v>
      </c>
      <c r="F14" s="94"/>
      <c r="G14" s="94"/>
      <c r="H14" s="94">
        <v>15</v>
      </c>
      <c r="I14" s="93"/>
      <c r="J14" s="93" t="s">
        <v>453</v>
      </c>
    </row>
    <row r="15" spans="1:10" ht="71.25" customHeight="1">
      <c r="A15" s="373">
        <v>7</v>
      </c>
      <c r="B15" s="373" t="s">
        <v>32</v>
      </c>
      <c r="C15" s="373" t="s">
        <v>123</v>
      </c>
      <c r="D15" s="373" t="s">
        <v>448</v>
      </c>
      <c r="E15" s="92">
        <v>5</v>
      </c>
      <c r="F15" s="92"/>
      <c r="G15" s="92"/>
      <c r="H15" s="92">
        <v>5</v>
      </c>
      <c r="I15" s="95" t="s">
        <v>454</v>
      </c>
      <c r="J15" s="394" t="s">
        <v>455</v>
      </c>
    </row>
    <row r="16" spans="1:10" ht="40.5" customHeight="1">
      <c r="A16" s="374"/>
      <c r="B16" s="374"/>
      <c r="C16" s="374"/>
      <c r="D16" s="374"/>
      <c r="E16" s="92">
        <v>5</v>
      </c>
      <c r="F16" s="92"/>
      <c r="G16" s="92"/>
      <c r="H16" s="92">
        <v>5</v>
      </c>
      <c r="I16" s="96" t="s">
        <v>456</v>
      </c>
      <c r="J16" s="395"/>
    </row>
    <row r="17" spans="1:10" ht="27.75" customHeight="1">
      <c r="A17" s="373">
        <v>8</v>
      </c>
      <c r="B17" s="373" t="s">
        <v>32</v>
      </c>
      <c r="C17" s="373" t="s">
        <v>124</v>
      </c>
      <c r="D17" s="92" t="s">
        <v>457</v>
      </c>
      <c r="E17" s="92">
        <v>9</v>
      </c>
      <c r="F17" s="92"/>
      <c r="G17" s="92">
        <v>9</v>
      </c>
      <c r="H17" s="92"/>
      <c r="I17" s="93" t="s">
        <v>458</v>
      </c>
      <c r="J17" s="397" t="s">
        <v>459</v>
      </c>
    </row>
    <row r="18" spans="1:10" ht="26.25" customHeight="1">
      <c r="A18" s="396"/>
      <c r="B18" s="396"/>
      <c r="C18" s="396"/>
      <c r="D18" s="92" t="s">
        <v>460</v>
      </c>
      <c r="E18" s="92">
        <v>1</v>
      </c>
      <c r="F18" s="92"/>
      <c r="G18" s="92">
        <v>1</v>
      </c>
      <c r="H18" s="92"/>
      <c r="I18" s="373"/>
      <c r="J18" s="397"/>
    </row>
    <row r="19" spans="1:10" ht="42" customHeight="1">
      <c r="A19" s="396"/>
      <c r="B19" s="396"/>
      <c r="C19" s="396"/>
      <c r="D19" s="92" t="s">
        <v>461</v>
      </c>
      <c r="E19" s="92">
        <v>8</v>
      </c>
      <c r="F19" s="92"/>
      <c r="G19" s="92">
        <v>8</v>
      </c>
      <c r="H19" s="92"/>
      <c r="I19" s="396"/>
      <c r="J19" s="397"/>
    </row>
    <row r="20" spans="1:10" ht="27" customHeight="1">
      <c r="A20" s="396"/>
      <c r="B20" s="396"/>
      <c r="C20" s="396"/>
      <c r="D20" s="57" t="s">
        <v>444</v>
      </c>
      <c r="E20" s="92">
        <v>10</v>
      </c>
      <c r="F20" s="92"/>
      <c r="G20" s="92">
        <v>10</v>
      </c>
      <c r="H20" s="92"/>
      <c r="I20" s="374"/>
      <c r="J20" s="397"/>
    </row>
    <row r="21" spans="1:10" ht="28.5" customHeight="1">
      <c r="A21" s="374"/>
      <c r="B21" s="374"/>
      <c r="C21" s="374"/>
      <c r="D21" s="92" t="s">
        <v>462</v>
      </c>
      <c r="E21" s="92">
        <v>20</v>
      </c>
      <c r="F21" s="92"/>
      <c r="G21" s="92">
        <v>20</v>
      </c>
      <c r="H21" s="92"/>
      <c r="I21" s="93" t="s">
        <v>463</v>
      </c>
      <c r="J21" s="97"/>
    </row>
    <row r="22" spans="1:10" s="54" customFormat="1" ht="88.5" customHeight="1">
      <c r="A22" s="361">
        <v>9</v>
      </c>
      <c r="B22" s="361" t="s">
        <v>46</v>
      </c>
      <c r="C22" s="361" t="s">
        <v>387</v>
      </c>
      <c r="D22" s="57" t="s">
        <v>464</v>
      </c>
      <c r="E22" s="57">
        <v>25</v>
      </c>
      <c r="F22" s="57"/>
      <c r="G22" s="57"/>
      <c r="H22" s="57">
        <v>25</v>
      </c>
      <c r="I22" s="58" t="s">
        <v>741</v>
      </c>
      <c r="J22" s="98"/>
    </row>
    <row r="23" spans="1:10" s="54" customFormat="1" ht="29.25" customHeight="1">
      <c r="A23" s="362"/>
      <c r="B23" s="362"/>
      <c r="C23" s="362"/>
      <c r="D23" s="57" t="s">
        <v>445</v>
      </c>
      <c r="E23" s="57">
        <v>10</v>
      </c>
      <c r="F23" s="57"/>
      <c r="G23" s="57"/>
      <c r="H23" s="57">
        <v>10</v>
      </c>
      <c r="J23" s="93" t="s">
        <v>740</v>
      </c>
    </row>
    <row r="24" spans="1:10" s="54" customFormat="1" ht="28.5" customHeight="1">
      <c r="A24" s="57">
        <v>10</v>
      </c>
      <c r="B24" s="57" t="s">
        <v>46</v>
      </c>
      <c r="C24" s="57" t="s">
        <v>330</v>
      </c>
      <c r="D24" s="57" t="s">
        <v>444</v>
      </c>
      <c r="E24" s="57">
        <v>10</v>
      </c>
      <c r="F24" s="57"/>
      <c r="G24" s="57"/>
      <c r="H24" s="57">
        <v>10</v>
      </c>
      <c r="I24" s="58" t="s">
        <v>465</v>
      </c>
      <c r="J24" s="98"/>
    </row>
    <row r="25" spans="1:10" s="54" customFormat="1" ht="30" customHeight="1">
      <c r="A25" s="57">
        <v>11</v>
      </c>
      <c r="B25" s="57" t="s">
        <v>46</v>
      </c>
      <c r="C25" s="57" t="s">
        <v>336</v>
      </c>
      <c r="D25" s="57" t="s">
        <v>444</v>
      </c>
      <c r="E25" s="57">
        <v>10</v>
      </c>
      <c r="F25" s="57"/>
      <c r="G25" s="57"/>
      <c r="H25" s="57">
        <v>10</v>
      </c>
      <c r="I25" s="58" t="s">
        <v>465</v>
      </c>
      <c r="J25" s="98"/>
    </row>
    <row r="26" spans="1:10" s="54" customFormat="1" ht="30" customHeight="1">
      <c r="A26" s="57">
        <v>12</v>
      </c>
      <c r="B26" s="57" t="s">
        <v>349</v>
      </c>
      <c r="C26" s="57" t="s">
        <v>159</v>
      </c>
      <c r="D26" s="57" t="s">
        <v>466</v>
      </c>
      <c r="E26" s="57">
        <v>15</v>
      </c>
      <c r="F26" s="57"/>
      <c r="G26" s="57">
        <v>15</v>
      </c>
      <c r="H26" s="57"/>
      <c r="I26" s="99"/>
      <c r="J26" s="58"/>
    </row>
    <row r="27" spans="1:10" s="54" customFormat="1" ht="26.1" customHeight="1">
      <c r="A27" s="360">
        <v>13</v>
      </c>
      <c r="B27" s="360" t="s">
        <v>349</v>
      </c>
      <c r="C27" s="398" t="s">
        <v>163</v>
      </c>
      <c r="D27" s="57" t="s">
        <v>444</v>
      </c>
      <c r="E27" s="100">
        <v>50</v>
      </c>
      <c r="F27" s="57"/>
      <c r="G27" s="57"/>
      <c r="H27" s="57">
        <v>50</v>
      </c>
      <c r="I27" s="101"/>
      <c r="J27" s="58"/>
    </row>
    <row r="28" spans="1:10" s="54" customFormat="1" ht="26.1" customHeight="1">
      <c r="A28" s="360"/>
      <c r="B28" s="360"/>
      <c r="C28" s="399"/>
      <c r="D28" s="57" t="s">
        <v>449</v>
      </c>
      <c r="E28" s="100">
        <v>55</v>
      </c>
      <c r="F28" s="100"/>
      <c r="G28" s="100"/>
      <c r="H28" s="57">
        <v>55</v>
      </c>
      <c r="I28" s="101"/>
      <c r="J28" s="58"/>
    </row>
    <row r="29" spans="1:10" s="54" customFormat="1" ht="70.5" customHeight="1">
      <c r="A29" s="360"/>
      <c r="B29" s="360"/>
      <c r="C29" s="400"/>
      <c r="D29" s="57" t="s">
        <v>467</v>
      </c>
      <c r="E29" s="100">
        <v>10</v>
      </c>
      <c r="F29" s="57"/>
      <c r="G29" s="57"/>
      <c r="H29" s="57">
        <v>10</v>
      </c>
      <c r="I29" s="101"/>
      <c r="J29" s="58"/>
    </row>
    <row r="30" spans="1:10" s="54" customFormat="1" ht="27.75" customHeight="1">
      <c r="A30" s="361">
        <v>14</v>
      </c>
      <c r="B30" s="361" t="s">
        <v>349</v>
      </c>
      <c r="C30" s="361" t="s">
        <v>394</v>
      </c>
      <c r="D30" s="102" t="s">
        <v>468</v>
      </c>
      <c r="E30" s="102">
        <v>30</v>
      </c>
      <c r="F30" s="102"/>
      <c r="G30" s="102"/>
      <c r="H30" s="102">
        <v>30</v>
      </c>
      <c r="I30" s="102"/>
      <c r="J30" s="103"/>
    </row>
    <row r="31" spans="1:10" s="54" customFormat="1" ht="27.75" customHeight="1">
      <c r="A31" s="363"/>
      <c r="B31" s="363"/>
      <c r="C31" s="363"/>
      <c r="D31" s="102" t="s">
        <v>461</v>
      </c>
      <c r="E31" s="102">
        <v>10</v>
      </c>
      <c r="F31" s="102"/>
      <c r="G31" s="102"/>
      <c r="H31" s="102">
        <v>10</v>
      </c>
      <c r="I31" s="102"/>
      <c r="J31" s="103"/>
    </row>
    <row r="32" spans="1:10" s="54" customFormat="1" ht="27.75" customHeight="1">
      <c r="A32" s="363"/>
      <c r="B32" s="363"/>
      <c r="C32" s="363"/>
      <c r="D32" s="102" t="s">
        <v>444</v>
      </c>
      <c r="E32" s="102">
        <v>30</v>
      </c>
      <c r="F32" s="102"/>
      <c r="G32" s="102"/>
      <c r="H32" s="102">
        <v>30</v>
      </c>
      <c r="I32" s="102"/>
      <c r="J32" s="103"/>
    </row>
    <row r="33" spans="1:10" s="54" customFormat="1" ht="27.75" customHeight="1">
      <c r="A33" s="362"/>
      <c r="B33" s="362"/>
      <c r="C33" s="362"/>
      <c r="D33" s="102" t="s">
        <v>449</v>
      </c>
      <c r="E33" s="102">
        <v>10</v>
      </c>
      <c r="F33" s="102"/>
      <c r="G33" s="102"/>
      <c r="H33" s="102">
        <v>10</v>
      </c>
      <c r="I33" s="102"/>
      <c r="J33" s="103"/>
    </row>
    <row r="34" spans="1:10" s="54" customFormat="1" ht="25.5" customHeight="1">
      <c r="A34" s="92">
        <v>15</v>
      </c>
      <c r="B34" s="92" t="s">
        <v>392</v>
      </c>
      <c r="C34" s="104" t="s">
        <v>395</v>
      </c>
      <c r="D34" s="104" t="s">
        <v>444</v>
      </c>
      <c r="E34" s="104">
        <v>40</v>
      </c>
      <c r="F34" s="90"/>
      <c r="G34" s="90"/>
      <c r="H34" s="104">
        <v>40</v>
      </c>
      <c r="I34" s="104"/>
      <c r="J34" s="90"/>
    </row>
    <row r="35" spans="1:10" s="108" customFormat="1" ht="35.25" customHeight="1">
      <c r="A35" s="401">
        <v>16</v>
      </c>
      <c r="B35" s="401" t="s">
        <v>392</v>
      </c>
      <c r="C35" s="404" t="s">
        <v>397</v>
      </c>
      <c r="D35" s="105" t="s">
        <v>450</v>
      </c>
      <c r="E35" s="106">
        <v>6</v>
      </c>
      <c r="F35" s="106"/>
      <c r="G35" s="106"/>
      <c r="H35" s="57">
        <v>6</v>
      </c>
      <c r="I35" s="107" t="s">
        <v>469</v>
      </c>
      <c r="J35" s="405" t="s">
        <v>470</v>
      </c>
    </row>
    <row r="36" spans="1:10" s="108" customFormat="1" ht="60" customHeight="1">
      <c r="A36" s="402"/>
      <c r="B36" s="402"/>
      <c r="C36" s="402"/>
      <c r="D36" s="105" t="s">
        <v>448</v>
      </c>
      <c r="E36" s="106">
        <v>5</v>
      </c>
      <c r="F36" s="106"/>
      <c r="G36" s="106"/>
      <c r="H36" s="57">
        <v>5</v>
      </c>
      <c r="I36" s="109" t="s">
        <v>471</v>
      </c>
      <c r="J36" s="405"/>
    </row>
    <row r="37" spans="1:10" s="108" customFormat="1" ht="47.25" customHeight="1">
      <c r="A37" s="402"/>
      <c r="B37" s="402"/>
      <c r="C37" s="402"/>
      <c r="D37" s="105" t="s">
        <v>447</v>
      </c>
      <c r="E37" s="106">
        <v>5</v>
      </c>
      <c r="F37" s="106"/>
      <c r="G37" s="57">
        <v>5</v>
      </c>
      <c r="H37" s="106"/>
      <c r="I37" s="107" t="s">
        <v>472</v>
      </c>
      <c r="J37" s="405"/>
    </row>
    <row r="38" spans="1:10" s="108" customFormat="1" ht="36" customHeight="1">
      <c r="A38" s="402"/>
      <c r="B38" s="402"/>
      <c r="C38" s="402"/>
      <c r="D38" s="105" t="s">
        <v>464</v>
      </c>
      <c r="E38" s="106">
        <v>10</v>
      </c>
      <c r="F38" s="106"/>
      <c r="G38" s="106"/>
      <c r="H38" s="57">
        <v>10</v>
      </c>
      <c r="I38" s="110"/>
      <c r="J38" s="405"/>
    </row>
    <row r="39" spans="1:10" s="108" customFormat="1" ht="27" customHeight="1">
      <c r="A39" s="403"/>
      <c r="B39" s="403"/>
      <c r="C39" s="403"/>
      <c r="D39" s="105" t="s">
        <v>473</v>
      </c>
      <c r="E39" s="106">
        <v>9</v>
      </c>
      <c r="F39" s="111"/>
      <c r="G39" s="106"/>
      <c r="H39" s="57">
        <v>9</v>
      </c>
      <c r="I39" s="110"/>
      <c r="J39" s="405"/>
    </row>
    <row r="40" spans="1:10" s="112" customFormat="1" ht="75" customHeight="1">
      <c r="A40" s="369">
        <v>17</v>
      </c>
      <c r="B40" s="369" t="s">
        <v>126</v>
      </c>
      <c r="C40" s="369" t="s">
        <v>59</v>
      </c>
      <c r="D40" s="73" t="s">
        <v>474</v>
      </c>
      <c r="E40" s="92">
        <v>10</v>
      </c>
      <c r="F40" s="92"/>
      <c r="G40" s="92">
        <v>10</v>
      </c>
      <c r="H40" s="92"/>
      <c r="I40" s="75"/>
      <c r="J40" s="371" t="s">
        <v>475</v>
      </c>
    </row>
    <row r="41" spans="1:10" s="112" customFormat="1" ht="97.5" customHeight="1">
      <c r="A41" s="370"/>
      <c r="B41" s="370"/>
      <c r="C41" s="370"/>
      <c r="D41" s="73" t="s">
        <v>476</v>
      </c>
      <c r="E41" s="92">
        <v>14</v>
      </c>
      <c r="F41" s="93"/>
      <c r="G41" s="93"/>
      <c r="H41" s="92">
        <v>14</v>
      </c>
      <c r="I41" s="113"/>
      <c r="J41" s="372"/>
    </row>
    <row r="42" spans="1:10" s="112" customFormat="1" ht="21" customHeight="1">
      <c r="A42" s="369">
        <v>18</v>
      </c>
      <c r="B42" s="369" t="s">
        <v>126</v>
      </c>
      <c r="C42" s="369" t="s">
        <v>62</v>
      </c>
      <c r="D42" s="73" t="s">
        <v>457</v>
      </c>
      <c r="E42" s="92">
        <v>10</v>
      </c>
      <c r="F42" s="92"/>
      <c r="G42" s="92"/>
      <c r="H42" s="92">
        <v>10</v>
      </c>
      <c r="I42" s="73" t="s">
        <v>477</v>
      </c>
      <c r="J42" s="76" t="s">
        <v>478</v>
      </c>
    </row>
    <row r="43" spans="1:10" s="112" customFormat="1" ht="20.100000000000001" customHeight="1">
      <c r="A43" s="377"/>
      <c r="B43" s="377"/>
      <c r="C43" s="377"/>
      <c r="D43" s="73" t="s">
        <v>444</v>
      </c>
      <c r="E43" s="92">
        <v>40</v>
      </c>
      <c r="F43" s="92"/>
      <c r="G43" s="92"/>
      <c r="H43" s="92">
        <v>40</v>
      </c>
      <c r="I43" s="75"/>
      <c r="J43" s="76"/>
    </row>
    <row r="44" spans="1:10" s="112" customFormat="1" ht="21" customHeight="1">
      <c r="A44" s="370"/>
      <c r="B44" s="370"/>
      <c r="C44" s="370"/>
      <c r="D44" s="73" t="s">
        <v>449</v>
      </c>
      <c r="E44" s="92">
        <v>30</v>
      </c>
      <c r="F44" s="92"/>
      <c r="G44" s="92"/>
      <c r="H44" s="92">
        <v>30</v>
      </c>
      <c r="I44" s="75"/>
      <c r="J44" s="76"/>
    </row>
    <row r="45" spans="1:10" s="112" customFormat="1" ht="32.25" customHeight="1">
      <c r="A45" s="73">
        <v>19</v>
      </c>
      <c r="B45" s="73" t="s">
        <v>126</v>
      </c>
      <c r="C45" s="73" t="s">
        <v>479</v>
      </c>
      <c r="D45" s="73" t="s">
        <v>448</v>
      </c>
      <c r="E45" s="92">
        <v>10</v>
      </c>
      <c r="F45" s="92"/>
      <c r="G45" s="92"/>
      <c r="H45" s="92">
        <v>10</v>
      </c>
      <c r="I45" s="114" t="s">
        <v>480</v>
      </c>
      <c r="J45" s="76"/>
    </row>
    <row r="46" spans="1:10" s="112" customFormat="1" ht="48.75" customHeight="1">
      <c r="A46" s="73">
        <v>20</v>
      </c>
      <c r="B46" s="73" t="s">
        <v>126</v>
      </c>
      <c r="C46" s="73" t="s">
        <v>66</v>
      </c>
      <c r="D46" s="73" t="s">
        <v>457</v>
      </c>
      <c r="E46" s="92">
        <v>10</v>
      </c>
      <c r="F46" s="92"/>
      <c r="G46" s="92">
        <v>10</v>
      </c>
      <c r="H46" s="92"/>
      <c r="I46" s="75"/>
      <c r="J46" s="76" t="s">
        <v>481</v>
      </c>
    </row>
    <row r="47" spans="1:10" s="112" customFormat="1" ht="31.5" customHeight="1">
      <c r="A47" s="73">
        <v>21</v>
      </c>
      <c r="B47" s="73" t="s">
        <v>126</v>
      </c>
      <c r="C47" s="73" t="s">
        <v>70</v>
      </c>
      <c r="D47" s="73" t="s">
        <v>444</v>
      </c>
      <c r="E47" s="92">
        <v>10</v>
      </c>
      <c r="F47" s="92"/>
      <c r="G47" s="92"/>
      <c r="H47" s="92">
        <v>10</v>
      </c>
      <c r="I47" s="75"/>
      <c r="J47" s="76"/>
    </row>
    <row r="48" spans="1:10" s="112" customFormat="1" ht="21" customHeight="1">
      <c r="A48" s="406">
        <v>22</v>
      </c>
      <c r="B48" s="406" t="s">
        <v>126</v>
      </c>
      <c r="C48" s="406" t="s">
        <v>75</v>
      </c>
      <c r="D48" s="73" t="s">
        <v>464</v>
      </c>
      <c r="E48" s="92">
        <v>10</v>
      </c>
      <c r="F48" s="92"/>
      <c r="G48" s="92"/>
      <c r="H48" s="92">
        <v>10</v>
      </c>
      <c r="I48" s="73"/>
      <c r="J48" s="73"/>
    </row>
    <row r="49" spans="1:10" s="112" customFormat="1" ht="21.95" customHeight="1">
      <c r="A49" s="406"/>
      <c r="B49" s="406"/>
      <c r="C49" s="406"/>
      <c r="D49" s="73" t="s">
        <v>457</v>
      </c>
      <c r="E49" s="92">
        <v>8</v>
      </c>
      <c r="F49" s="92"/>
      <c r="G49" s="92"/>
      <c r="H49" s="92">
        <v>8</v>
      </c>
      <c r="I49" s="75"/>
      <c r="J49" s="73"/>
    </row>
    <row r="50" spans="1:10" s="112" customFormat="1" ht="23.1" customHeight="1">
      <c r="A50" s="406"/>
      <c r="B50" s="406"/>
      <c r="C50" s="406"/>
      <c r="D50" s="73" t="s">
        <v>448</v>
      </c>
      <c r="E50" s="92">
        <v>2</v>
      </c>
      <c r="F50" s="92"/>
      <c r="G50" s="92"/>
      <c r="H50" s="92">
        <v>2</v>
      </c>
      <c r="I50" s="75" t="s">
        <v>482</v>
      </c>
      <c r="J50" s="73"/>
    </row>
    <row r="51" spans="1:10" s="112" customFormat="1" ht="20.100000000000001" customHeight="1">
      <c r="A51" s="406"/>
      <c r="B51" s="406"/>
      <c r="C51" s="406"/>
      <c r="D51" s="73" t="s">
        <v>462</v>
      </c>
      <c r="E51" s="92">
        <v>1</v>
      </c>
      <c r="F51" s="92"/>
      <c r="G51" s="92"/>
      <c r="H51" s="92">
        <v>1</v>
      </c>
      <c r="I51" s="75"/>
      <c r="J51" s="73"/>
    </row>
    <row r="52" spans="1:10" s="112" customFormat="1" ht="20.100000000000001" customHeight="1">
      <c r="A52" s="406">
        <v>23</v>
      </c>
      <c r="B52" s="406" t="s">
        <v>126</v>
      </c>
      <c r="C52" s="406" t="s">
        <v>78</v>
      </c>
      <c r="D52" s="73" t="s">
        <v>457</v>
      </c>
      <c r="E52" s="92">
        <v>8</v>
      </c>
      <c r="F52" s="92"/>
      <c r="G52" s="92"/>
      <c r="H52" s="92">
        <v>8</v>
      </c>
      <c r="I52" s="75" t="s">
        <v>483</v>
      </c>
      <c r="J52" s="371" t="s">
        <v>484</v>
      </c>
    </row>
    <row r="53" spans="1:10" s="112" customFormat="1" ht="33" customHeight="1">
      <c r="A53" s="406"/>
      <c r="B53" s="406"/>
      <c r="C53" s="406"/>
      <c r="D53" s="73" t="s">
        <v>476</v>
      </c>
      <c r="E53" s="92">
        <v>10</v>
      </c>
      <c r="F53" s="92"/>
      <c r="G53" s="92"/>
      <c r="H53" s="92">
        <v>10</v>
      </c>
      <c r="I53" s="75" t="s">
        <v>485</v>
      </c>
      <c r="J53" s="378"/>
    </row>
    <row r="54" spans="1:10" s="112" customFormat="1" ht="23.1" customHeight="1">
      <c r="A54" s="406"/>
      <c r="B54" s="406"/>
      <c r="C54" s="406"/>
      <c r="D54" s="73" t="s">
        <v>444</v>
      </c>
      <c r="E54" s="92">
        <v>10</v>
      </c>
      <c r="F54" s="92"/>
      <c r="G54" s="92"/>
      <c r="H54" s="92">
        <v>10</v>
      </c>
      <c r="I54" s="75"/>
      <c r="J54" s="372"/>
    </row>
    <row r="55" spans="1:10" s="112" customFormat="1" ht="26.1" customHeight="1">
      <c r="A55" s="76">
        <v>24</v>
      </c>
      <c r="B55" s="76" t="s">
        <v>126</v>
      </c>
      <c r="C55" s="76" t="s">
        <v>486</v>
      </c>
      <c r="D55" s="76" t="s">
        <v>449</v>
      </c>
      <c r="E55" s="94">
        <v>10</v>
      </c>
      <c r="F55" s="115"/>
      <c r="G55" s="115"/>
      <c r="H55" s="94">
        <v>10</v>
      </c>
      <c r="I55" s="77"/>
      <c r="J55" s="77"/>
    </row>
    <row r="56" spans="1:10" ht="25.5" customHeight="1">
      <c r="A56" s="360">
        <v>25</v>
      </c>
      <c r="B56" s="360" t="s">
        <v>83</v>
      </c>
      <c r="C56" s="360" t="s">
        <v>86</v>
      </c>
      <c r="D56" s="57" t="s">
        <v>442</v>
      </c>
      <c r="E56" s="57">
        <v>4</v>
      </c>
      <c r="F56" s="57"/>
      <c r="G56" s="57"/>
      <c r="H56" s="57">
        <v>4</v>
      </c>
      <c r="I56" s="87"/>
      <c r="J56" s="58"/>
    </row>
    <row r="57" spans="1:10" ht="25.5" customHeight="1">
      <c r="A57" s="360"/>
      <c r="B57" s="360"/>
      <c r="C57" s="360"/>
      <c r="D57" s="57" t="s">
        <v>444</v>
      </c>
      <c r="E57" s="57">
        <v>30</v>
      </c>
      <c r="F57" s="57"/>
      <c r="G57" s="57"/>
      <c r="H57" s="57">
        <v>30</v>
      </c>
      <c r="I57" s="87"/>
      <c r="J57" s="58"/>
    </row>
    <row r="58" spans="1:10" ht="25.5" customHeight="1">
      <c r="A58" s="68">
        <v>26</v>
      </c>
      <c r="B58" s="68" t="s">
        <v>429</v>
      </c>
      <c r="C58" s="68" t="s">
        <v>339</v>
      </c>
      <c r="D58" s="68" t="s">
        <v>487</v>
      </c>
      <c r="E58" s="68">
        <v>6</v>
      </c>
      <c r="F58" s="68"/>
      <c r="G58" s="68">
        <v>6</v>
      </c>
      <c r="H58" s="68"/>
      <c r="I58" s="68"/>
      <c r="J58" s="116"/>
    </row>
    <row r="59" spans="1:10" ht="27" customHeight="1">
      <c r="A59" s="407">
        <v>27</v>
      </c>
      <c r="B59" s="407" t="s">
        <v>429</v>
      </c>
      <c r="C59" s="407" t="s">
        <v>431</v>
      </c>
      <c r="D59" s="68" t="s">
        <v>448</v>
      </c>
      <c r="E59" s="68">
        <v>15</v>
      </c>
      <c r="F59" s="68"/>
      <c r="G59" s="68"/>
      <c r="H59" s="68">
        <v>15</v>
      </c>
      <c r="I59" s="117" t="s">
        <v>488</v>
      </c>
      <c r="J59" s="90"/>
    </row>
    <row r="60" spans="1:10" ht="21.75" customHeight="1">
      <c r="A60" s="408"/>
      <c r="B60" s="408"/>
      <c r="C60" s="408"/>
      <c r="D60" s="68" t="s">
        <v>450</v>
      </c>
      <c r="E60" s="68">
        <v>10</v>
      </c>
      <c r="F60" s="68"/>
      <c r="G60" s="68"/>
      <c r="H60" s="68">
        <v>10</v>
      </c>
      <c r="I60" s="68"/>
      <c r="J60" s="116"/>
    </row>
    <row r="61" spans="1:10" ht="21.75" customHeight="1">
      <c r="A61" s="409"/>
      <c r="B61" s="409"/>
      <c r="C61" s="409"/>
      <c r="D61" s="68" t="s">
        <v>464</v>
      </c>
      <c r="E61" s="68">
        <v>10</v>
      </c>
      <c r="F61" s="68"/>
      <c r="G61" s="68"/>
      <c r="H61" s="68">
        <v>10</v>
      </c>
      <c r="I61" s="68"/>
      <c r="J61" s="116"/>
    </row>
    <row r="62" spans="1:10" ht="21.75" customHeight="1">
      <c r="A62" s="57">
        <v>28</v>
      </c>
      <c r="B62" s="57" t="s">
        <v>138</v>
      </c>
      <c r="C62" s="57" t="s">
        <v>143</v>
      </c>
      <c r="D62" s="57" t="s">
        <v>444</v>
      </c>
      <c r="E62" s="57">
        <v>40</v>
      </c>
      <c r="F62" s="57"/>
      <c r="G62" s="57"/>
      <c r="H62" s="57">
        <v>40</v>
      </c>
      <c r="I62" s="87"/>
      <c r="J62" s="58"/>
    </row>
    <row r="63" spans="1:10" ht="21.75" customHeight="1">
      <c r="A63" s="361">
        <v>29</v>
      </c>
      <c r="B63" s="361" t="s">
        <v>138</v>
      </c>
      <c r="C63" s="361" t="s">
        <v>137</v>
      </c>
      <c r="D63" s="57" t="s">
        <v>444</v>
      </c>
      <c r="E63" s="57">
        <v>12</v>
      </c>
      <c r="F63" s="57"/>
      <c r="G63" s="57"/>
      <c r="H63" s="57">
        <v>12</v>
      </c>
      <c r="I63" s="87"/>
      <c r="J63" s="58"/>
    </row>
    <row r="64" spans="1:10" ht="21.75" customHeight="1">
      <c r="A64" s="362"/>
      <c r="B64" s="362"/>
      <c r="C64" s="362"/>
      <c r="D64" s="57" t="s">
        <v>460</v>
      </c>
      <c r="E64" s="57">
        <v>2</v>
      </c>
      <c r="F64" s="57"/>
      <c r="G64" s="57"/>
      <c r="H64" s="57">
        <v>2</v>
      </c>
      <c r="I64" s="87"/>
      <c r="J64" s="58"/>
    </row>
    <row r="65" spans="1:10" ht="30.75" customHeight="1">
      <c r="A65" s="57">
        <v>30</v>
      </c>
      <c r="B65" s="57" t="s">
        <v>131</v>
      </c>
      <c r="C65" s="57" t="s">
        <v>132</v>
      </c>
      <c r="D65" s="57" t="s">
        <v>444</v>
      </c>
      <c r="E65" s="57">
        <v>5</v>
      </c>
      <c r="F65" s="58"/>
      <c r="G65" s="58"/>
      <c r="H65" s="57">
        <v>5</v>
      </c>
      <c r="I65" s="87"/>
      <c r="J65" s="58"/>
    </row>
    <row r="293" ht="28.5" customHeight="1"/>
    <row r="480" ht="30.75" customHeight="1"/>
    <row r="481" ht="30.75" customHeight="1"/>
    <row r="482" ht="30.75" customHeight="1"/>
  </sheetData>
  <mergeCells count="67">
    <mergeCell ref="A59:A61"/>
    <mergeCell ref="B59:B61"/>
    <mergeCell ref="C59:C61"/>
    <mergeCell ref="A63:A64"/>
    <mergeCell ref="B63:B64"/>
    <mergeCell ref="C63:C64"/>
    <mergeCell ref="A52:A54"/>
    <mergeCell ref="B52:B54"/>
    <mergeCell ref="C52:C54"/>
    <mergeCell ref="J52:J54"/>
    <mergeCell ref="A56:A57"/>
    <mergeCell ref="B56:B57"/>
    <mergeCell ref="C56:C57"/>
    <mergeCell ref="A42:A44"/>
    <mergeCell ref="B42:B44"/>
    <mergeCell ref="C42:C44"/>
    <mergeCell ref="A48:A51"/>
    <mergeCell ref="B48:B51"/>
    <mergeCell ref="C48:C51"/>
    <mergeCell ref="A35:A39"/>
    <mergeCell ref="B35:B39"/>
    <mergeCell ref="C35:C39"/>
    <mergeCell ref="J35:J39"/>
    <mergeCell ref="A40:A41"/>
    <mergeCell ref="B40:B41"/>
    <mergeCell ref="C40:C41"/>
    <mergeCell ref="J40:J41"/>
    <mergeCell ref="A27:A29"/>
    <mergeCell ref="B27:B29"/>
    <mergeCell ref="C27:C29"/>
    <mergeCell ref="A30:A33"/>
    <mergeCell ref="B30:B33"/>
    <mergeCell ref="C30:C33"/>
    <mergeCell ref="A22:A23"/>
    <mergeCell ref="B22:B23"/>
    <mergeCell ref="C22:C23"/>
    <mergeCell ref="J12:J13"/>
    <mergeCell ref="A15:A16"/>
    <mergeCell ref="B15:B16"/>
    <mergeCell ref="C15:C16"/>
    <mergeCell ref="D15:D16"/>
    <mergeCell ref="J15:J16"/>
    <mergeCell ref="A17:A21"/>
    <mergeCell ref="B17:B21"/>
    <mergeCell ref="C17:C21"/>
    <mergeCell ref="J17:J20"/>
    <mergeCell ref="I18:I20"/>
    <mergeCell ref="A10:A11"/>
    <mergeCell ref="B10:B11"/>
    <mergeCell ref="C10:C11"/>
    <mergeCell ref="A12:A13"/>
    <mergeCell ref="B12:B13"/>
    <mergeCell ref="C12:C13"/>
    <mergeCell ref="A6:A7"/>
    <mergeCell ref="B6:B7"/>
    <mergeCell ref="C6:C7"/>
    <mergeCell ref="A8:A9"/>
    <mergeCell ref="B8:B9"/>
    <mergeCell ref="C8:C9"/>
    <mergeCell ref="B1:J1"/>
    <mergeCell ref="A2:A3"/>
    <mergeCell ref="B2:B3"/>
    <mergeCell ref="C2:C3"/>
    <mergeCell ref="D2:D3"/>
    <mergeCell ref="E2:H2"/>
    <mergeCell ref="I2:I3"/>
    <mergeCell ref="J2:J3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57" fitToHeight="0" orientation="portrait" r:id="rId1"/>
  <rowBreaks count="1" manualBreakCount="1">
    <brk id="29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zoomScaleNormal="100" workbookViewId="0">
      <selection sqref="A1:E1"/>
    </sheetView>
  </sheetViews>
  <sheetFormatPr defaultRowHeight="14.25"/>
  <cols>
    <col min="1" max="1" width="28.125" style="118" customWidth="1"/>
    <col min="2" max="5" width="14.125" style="126" customWidth="1"/>
    <col min="6" max="16384" width="9" style="118"/>
  </cols>
  <sheetData>
    <row r="1" spans="1:5" ht="45" customHeight="1">
      <c r="A1" s="410" t="s">
        <v>489</v>
      </c>
      <c r="B1" s="410"/>
      <c r="C1" s="410"/>
      <c r="D1" s="410"/>
      <c r="E1" s="410"/>
    </row>
    <row r="2" spans="1:5" ht="27.75" customHeight="1">
      <c r="A2" s="411" t="s">
        <v>490</v>
      </c>
      <c r="B2" s="413" t="s">
        <v>491</v>
      </c>
      <c r="C2" s="414"/>
      <c r="D2" s="414"/>
      <c r="E2" s="415"/>
    </row>
    <row r="3" spans="1:5" ht="27.75" customHeight="1">
      <c r="A3" s="412"/>
      <c r="B3" s="119" t="s">
        <v>492</v>
      </c>
      <c r="C3" s="119" t="s">
        <v>493</v>
      </c>
      <c r="D3" s="119" t="s">
        <v>370</v>
      </c>
      <c r="E3" s="119" t="s">
        <v>372</v>
      </c>
    </row>
    <row r="4" spans="1:5" s="121" customFormat="1" ht="31.5" customHeight="1">
      <c r="A4" s="120" t="s">
        <v>342</v>
      </c>
      <c r="B4" s="120">
        <f>SUM(B5:B18)</f>
        <v>524</v>
      </c>
      <c r="C4" s="120">
        <f t="shared" ref="C4:E4" si="0">SUM(C5:C18)</f>
        <v>363</v>
      </c>
      <c r="D4" s="120">
        <f t="shared" si="0"/>
        <v>373</v>
      </c>
      <c r="E4" s="120">
        <f t="shared" si="0"/>
        <v>302</v>
      </c>
    </row>
    <row r="5" spans="1:5" ht="31.5" customHeight="1">
      <c r="A5" s="122" t="s">
        <v>494</v>
      </c>
      <c r="B5" s="55">
        <v>2</v>
      </c>
      <c r="C5" s="55">
        <v>2</v>
      </c>
      <c r="D5" s="55">
        <v>2</v>
      </c>
      <c r="E5" s="55">
        <v>1</v>
      </c>
    </row>
    <row r="6" spans="1:5" ht="31.5" customHeight="1">
      <c r="A6" s="122" t="s">
        <v>495</v>
      </c>
      <c r="B6" s="55">
        <v>3</v>
      </c>
      <c r="C6" s="55">
        <v>2</v>
      </c>
      <c r="D6" s="55">
        <v>3</v>
      </c>
      <c r="E6" s="55">
        <v>3</v>
      </c>
    </row>
    <row r="7" spans="1:5" ht="31.5" customHeight="1">
      <c r="A7" s="122" t="s">
        <v>312</v>
      </c>
      <c r="B7" s="55">
        <v>4</v>
      </c>
      <c r="C7" s="55">
        <v>5</v>
      </c>
      <c r="D7" s="55">
        <v>4</v>
      </c>
      <c r="E7" s="55">
        <v>4</v>
      </c>
    </row>
    <row r="8" spans="1:5" ht="31.5" customHeight="1">
      <c r="A8" s="122" t="s">
        <v>496</v>
      </c>
      <c r="B8" s="122">
        <v>0</v>
      </c>
      <c r="C8" s="122">
        <v>0</v>
      </c>
      <c r="D8" s="122">
        <v>0</v>
      </c>
      <c r="E8" s="55">
        <v>1</v>
      </c>
    </row>
    <row r="9" spans="1:5" ht="31.5" customHeight="1">
      <c r="A9" s="122" t="s">
        <v>497</v>
      </c>
      <c r="B9" s="122">
        <v>34</v>
      </c>
      <c r="C9" s="122">
        <v>23</v>
      </c>
      <c r="D9" s="122">
        <v>24</v>
      </c>
      <c r="E9" s="122">
        <v>19</v>
      </c>
    </row>
    <row r="10" spans="1:5" ht="31.5" customHeight="1">
      <c r="A10" s="122" t="s">
        <v>498</v>
      </c>
      <c r="B10" s="122">
        <v>23</v>
      </c>
      <c r="C10" s="122">
        <v>16</v>
      </c>
      <c r="D10" s="122">
        <v>17</v>
      </c>
      <c r="E10" s="122">
        <v>14</v>
      </c>
    </row>
    <row r="11" spans="1:5" ht="31.5" customHeight="1">
      <c r="A11" s="122" t="s">
        <v>499</v>
      </c>
      <c r="B11" s="122">
        <v>35</v>
      </c>
      <c r="C11" s="122">
        <v>24</v>
      </c>
      <c r="D11" s="122">
        <v>25</v>
      </c>
      <c r="E11" s="122">
        <v>20</v>
      </c>
    </row>
    <row r="12" spans="1:5" ht="31.5" customHeight="1">
      <c r="A12" s="122" t="s">
        <v>500</v>
      </c>
      <c r="B12" s="122">
        <v>31</v>
      </c>
      <c r="C12" s="122">
        <v>20</v>
      </c>
      <c r="D12" s="122">
        <v>21</v>
      </c>
      <c r="E12" s="122">
        <v>16</v>
      </c>
    </row>
    <row r="13" spans="1:5" ht="31.5" customHeight="1">
      <c r="A13" s="122" t="s">
        <v>501</v>
      </c>
      <c r="B13" s="122">
        <v>13</v>
      </c>
      <c r="C13" s="122">
        <v>9</v>
      </c>
      <c r="D13" s="122">
        <v>10</v>
      </c>
      <c r="E13" s="122">
        <v>8</v>
      </c>
    </row>
    <row r="14" spans="1:5" ht="31.5" customHeight="1">
      <c r="A14" s="122" t="s">
        <v>502</v>
      </c>
      <c r="B14" s="122">
        <v>135</v>
      </c>
      <c r="C14" s="122">
        <v>93</v>
      </c>
      <c r="D14" s="122">
        <v>95</v>
      </c>
      <c r="E14" s="122">
        <v>76</v>
      </c>
    </row>
    <row r="15" spans="1:5" ht="31.5" customHeight="1">
      <c r="A15" s="122" t="s">
        <v>503</v>
      </c>
      <c r="B15" s="122">
        <v>75</v>
      </c>
      <c r="C15" s="122">
        <v>51</v>
      </c>
      <c r="D15" s="122">
        <v>52</v>
      </c>
      <c r="E15" s="122">
        <v>42</v>
      </c>
    </row>
    <row r="16" spans="1:5" ht="31.5" customHeight="1">
      <c r="A16" s="122" t="s">
        <v>504</v>
      </c>
      <c r="B16" s="122">
        <v>20</v>
      </c>
      <c r="C16" s="122">
        <v>14</v>
      </c>
      <c r="D16" s="122">
        <v>14</v>
      </c>
      <c r="E16" s="122">
        <v>12</v>
      </c>
    </row>
    <row r="17" spans="1:5" ht="31.5" customHeight="1">
      <c r="A17" s="122" t="s">
        <v>505</v>
      </c>
      <c r="B17" s="122">
        <v>132</v>
      </c>
      <c r="C17" s="122">
        <v>91</v>
      </c>
      <c r="D17" s="122">
        <v>93</v>
      </c>
      <c r="E17" s="122">
        <v>75</v>
      </c>
    </row>
    <row r="18" spans="1:5" ht="31.5" customHeight="1">
      <c r="A18" s="122" t="s">
        <v>431</v>
      </c>
      <c r="B18" s="122">
        <v>17</v>
      </c>
      <c r="C18" s="122">
        <v>13</v>
      </c>
      <c r="D18" s="122">
        <v>13</v>
      </c>
      <c r="E18" s="122">
        <v>11</v>
      </c>
    </row>
    <row r="19" spans="1:5" ht="31.5" customHeight="1">
      <c r="A19" s="122"/>
      <c r="B19" s="122"/>
      <c r="C19" s="122"/>
      <c r="D19" s="122"/>
      <c r="E19" s="122"/>
    </row>
    <row r="20" spans="1:5" ht="31.5" customHeight="1">
      <c r="A20" s="122"/>
      <c r="B20" s="122"/>
      <c r="C20" s="122"/>
      <c r="D20" s="122"/>
      <c r="E20" s="122"/>
    </row>
    <row r="21" spans="1:5" ht="31.5" customHeight="1">
      <c r="A21" s="122"/>
      <c r="B21" s="122"/>
      <c r="C21" s="122"/>
      <c r="D21" s="122"/>
      <c r="E21" s="122"/>
    </row>
    <row r="22" spans="1:5" ht="31.5" customHeight="1">
      <c r="A22" s="122"/>
      <c r="B22" s="122"/>
      <c r="C22" s="122"/>
      <c r="D22" s="122"/>
      <c r="E22" s="122"/>
    </row>
    <row r="23" spans="1:5" ht="31.5" customHeight="1">
      <c r="A23" s="123"/>
      <c r="B23" s="124"/>
      <c r="C23" s="125"/>
      <c r="D23" s="124"/>
      <c r="E23" s="125"/>
    </row>
    <row r="24" spans="1:5" ht="31.5" customHeight="1">
      <c r="A24" s="123"/>
      <c r="B24" s="124"/>
      <c r="C24" s="125"/>
      <c r="D24" s="124"/>
      <c r="E24" s="125"/>
    </row>
    <row r="25" spans="1:5" ht="31.5" customHeight="1">
      <c r="A25" s="123"/>
      <c r="B25" s="124"/>
      <c r="C25" s="125"/>
      <c r="D25" s="124"/>
      <c r="E25" s="125"/>
    </row>
    <row r="26" spans="1:5" ht="31.5" customHeight="1">
      <c r="A26" s="123"/>
      <c r="B26" s="124"/>
      <c r="C26" s="125"/>
      <c r="D26" s="124"/>
      <c r="E26" s="125"/>
    </row>
    <row r="27" spans="1:5" ht="31.5" customHeight="1">
      <c r="A27" s="123"/>
      <c r="B27" s="124"/>
      <c r="C27" s="125"/>
      <c r="D27" s="124"/>
      <c r="E27" s="125"/>
    </row>
    <row r="28" spans="1:5" ht="31.5" customHeight="1">
      <c r="A28" s="123"/>
      <c r="B28" s="124"/>
      <c r="C28" s="125"/>
      <c r="D28" s="124"/>
      <c r="E28" s="125"/>
    </row>
    <row r="29" spans="1:5" ht="31.5" customHeight="1">
      <c r="A29" s="123"/>
      <c r="B29" s="124"/>
      <c r="C29" s="125"/>
      <c r="D29" s="124"/>
      <c r="E29" s="125"/>
    </row>
    <row r="30" spans="1:5" ht="31.5" customHeight="1">
      <c r="A30" s="123"/>
      <c r="B30" s="124"/>
      <c r="C30" s="125"/>
      <c r="D30" s="124"/>
      <c r="E30" s="125"/>
    </row>
    <row r="31" spans="1:5" ht="31.5" customHeight="1">
      <c r="A31" s="123"/>
      <c r="B31" s="124"/>
      <c r="C31" s="125"/>
      <c r="D31" s="124"/>
      <c r="E31" s="125"/>
    </row>
    <row r="32" spans="1:5" ht="31.5" customHeight="1">
      <c r="A32" s="123"/>
      <c r="B32" s="124"/>
      <c r="C32" s="125"/>
      <c r="D32" s="124"/>
      <c r="E32" s="125"/>
    </row>
    <row r="33" spans="1:5" ht="31.5" customHeight="1">
      <c r="A33" s="123"/>
      <c r="B33" s="124"/>
      <c r="C33" s="125"/>
      <c r="D33" s="124"/>
      <c r="E33" s="125"/>
    </row>
    <row r="34" spans="1:5" ht="31.5" customHeight="1">
      <c r="A34" s="123"/>
      <c r="B34" s="124"/>
      <c r="C34" s="125"/>
      <c r="D34" s="124"/>
      <c r="E34" s="125"/>
    </row>
    <row r="35" spans="1:5" ht="31.5" customHeight="1">
      <c r="A35" s="123"/>
      <c r="B35" s="124"/>
      <c r="C35" s="125"/>
      <c r="D35" s="124"/>
      <c r="E35" s="125"/>
    </row>
    <row r="36" spans="1:5" ht="31.5" customHeight="1">
      <c r="A36" s="123"/>
      <c r="B36" s="124"/>
      <c r="C36" s="125"/>
      <c r="D36" s="124"/>
      <c r="E36" s="125"/>
    </row>
    <row r="37" spans="1:5" ht="31.5" customHeight="1">
      <c r="A37" s="123"/>
      <c r="B37" s="124"/>
      <c r="C37" s="125"/>
      <c r="D37" s="124"/>
      <c r="E37" s="125"/>
    </row>
    <row r="38" spans="1:5" ht="31.5" customHeight="1">
      <c r="A38" s="123"/>
      <c r="B38" s="124"/>
      <c r="C38" s="125"/>
      <c r="D38" s="124"/>
      <c r="E38" s="125"/>
    </row>
    <row r="39" spans="1:5" ht="31.5" customHeight="1">
      <c r="A39" s="123"/>
      <c r="B39" s="124"/>
      <c r="C39" s="125"/>
      <c r="D39" s="124"/>
      <c r="E39" s="125"/>
    </row>
    <row r="40" spans="1:5" ht="31.5" customHeight="1">
      <c r="A40" s="123"/>
      <c r="B40" s="124"/>
      <c r="C40" s="125"/>
      <c r="D40" s="124"/>
      <c r="E40" s="125"/>
    </row>
    <row r="41" spans="1:5" ht="31.5" customHeight="1">
      <c r="A41" s="123"/>
      <c r="B41" s="124"/>
      <c r="C41" s="125"/>
      <c r="D41" s="124"/>
      <c r="E41" s="125"/>
    </row>
    <row r="42" spans="1:5" ht="31.5" customHeight="1">
      <c r="A42" s="123"/>
      <c r="B42" s="124"/>
      <c r="C42" s="125"/>
      <c r="D42" s="124"/>
      <c r="E42" s="125"/>
    </row>
    <row r="43" spans="1:5" ht="31.5" customHeight="1">
      <c r="A43" s="123"/>
      <c r="B43" s="124"/>
      <c r="C43" s="125"/>
      <c r="D43" s="124"/>
      <c r="E43" s="125"/>
    </row>
    <row r="44" spans="1:5" ht="31.5" customHeight="1">
      <c r="A44" s="123"/>
      <c r="B44" s="124"/>
      <c r="C44" s="125"/>
      <c r="D44" s="124"/>
      <c r="E44" s="125"/>
    </row>
    <row r="45" spans="1:5" ht="31.5" customHeight="1">
      <c r="A45" s="123"/>
      <c r="B45" s="124"/>
      <c r="C45" s="125"/>
      <c r="D45" s="124"/>
      <c r="E45" s="125"/>
    </row>
    <row r="46" spans="1:5" ht="31.5" customHeight="1">
      <c r="A46" s="123"/>
      <c r="B46" s="124"/>
      <c r="C46" s="125"/>
      <c r="D46" s="124"/>
      <c r="E46" s="125"/>
    </row>
    <row r="47" spans="1:5" ht="31.5" customHeight="1">
      <c r="A47" s="123"/>
      <c r="B47" s="124"/>
      <c r="C47" s="125"/>
      <c r="D47" s="124"/>
      <c r="E47" s="125"/>
    </row>
    <row r="48" spans="1:5" ht="31.5" customHeight="1">
      <c r="A48" s="123"/>
      <c r="B48" s="124"/>
      <c r="C48" s="125"/>
      <c r="D48" s="124"/>
      <c r="E48" s="125"/>
    </row>
    <row r="49" spans="1:5" ht="31.5" customHeight="1">
      <c r="A49" s="123"/>
      <c r="B49" s="124"/>
      <c r="C49" s="125"/>
      <c r="D49" s="124"/>
      <c r="E49" s="125"/>
    </row>
  </sheetData>
  <mergeCells count="3">
    <mergeCell ref="A1:E1"/>
    <mergeCell ref="A2:A3"/>
    <mergeCell ref="B2:E2"/>
  </mergeCells>
  <phoneticPr fontId="9" type="noConversion"/>
  <printOptions horizontalCentered="1"/>
  <pageMargins left="0.62986111111111098" right="0.47222222222222199" top="0.82638888888888895" bottom="0.70833333333333304" header="0.51180555555555596" footer="0.51180555555555596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Normal="100" workbookViewId="0">
      <selection sqref="A1:E1"/>
    </sheetView>
  </sheetViews>
  <sheetFormatPr defaultColWidth="9" defaultRowHeight="14.25"/>
  <cols>
    <col min="1" max="1" width="28.5" style="127" customWidth="1"/>
    <col min="2" max="4" width="16" style="127" customWidth="1"/>
    <col min="5" max="16384" width="9" style="127"/>
  </cols>
  <sheetData>
    <row r="1" spans="1:5" ht="45" customHeight="1">
      <c r="A1" s="416" t="s">
        <v>506</v>
      </c>
      <c r="B1" s="416"/>
      <c r="C1" s="416"/>
      <c r="D1" s="416"/>
      <c r="E1" s="416"/>
    </row>
    <row r="2" spans="1:5" ht="33" customHeight="1">
      <c r="A2" s="417" t="s">
        <v>490</v>
      </c>
      <c r="B2" s="419" t="s">
        <v>491</v>
      </c>
      <c r="C2" s="420"/>
      <c r="D2" s="420"/>
      <c r="E2" s="421"/>
    </row>
    <row r="3" spans="1:5" ht="33" customHeight="1">
      <c r="A3" s="418"/>
      <c r="B3" s="128" t="s">
        <v>123</v>
      </c>
      <c r="C3" s="128" t="s">
        <v>124</v>
      </c>
      <c r="D3" s="128" t="s">
        <v>125</v>
      </c>
      <c r="E3" s="129"/>
    </row>
    <row r="4" spans="1:5" s="131" customFormat="1" ht="27.75" customHeight="1">
      <c r="A4" s="130" t="s">
        <v>350</v>
      </c>
      <c r="B4" s="130">
        <f>SUM(B5:B24)</f>
        <v>386</v>
      </c>
      <c r="C4" s="130">
        <f t="shared" ref="C4:D4" si="0">SUM(C5:C24)</f>
        <v>127</v>
      </c>
      <c r="D4" s="130">
        <f t="shared" si="0"/>
        <v>386</v>
      </c>
      <c r="E4" s="130"/>
    </row>
    <row r="5" spans="1:5" s="118" customFormat="1" ht="27.75" customHeight="1">
      <c r="A5" s="122" t="s">
        <v>494</v>
      </c>
      <c r="B5" s="55">
        <v>1</v>
      </c>
      <c r="C5" s="55">
        <v>1</v>
      </c>
      <c r="D5" s="55">
        <v>2</v>
      </c>
      <c r="E5" s="55"/>
    </row>
    <row r="6" spans="1:5" s="118" customFormat="1" ht="27.75" customHeight="1">
      <c r="A6" s="122" t="s">
        <v>495</v>
      </c>
      <c r="B6" s="55">
        <v>3</v>
      </c>
      <c r="C6" s="55">
        <v>3</v>
      </c>
      <c r="D6" s="55">
        <v>3</v>
      </c>
      <c r="E6" s="55"/>
    </row>
    <row r="7" spans="1:5" s="118" customFormat="1" ht="27.75" customHeight="1">
      <c r="A7" s="122" t="s">
        <v>312</v>
      </c>
      <c r="B7" s="55">
        <v>4</v>
      </c>
      <c r="C7" s="55">
        <v>4</v>
      </c>
      <c r="D7" s="55">
        <v>4</v>
      </c>
      <c r="E7" s="55"/>
    </row>
    <row r="8" spans="1:5" s="118" customFormat="1" ht="27.75" customHeight="1">
      <c r="A8" s="122" t="s">
        <v>496</v>
      </c>
      <c r="B8" s="55">
        <v>1</v>
      </c>
      <c r="C8" s="55">
        <v>1</v>
      </c>
      <c r="D8" s="122">
        <v>0</v>
      </c>
      <c r="E8" s="55"/>
    </row>
    <row r="9" spans="1:5" s="134" customFormat="1" ht="27.75" customHeight="1">
      <c r="A9" s="132" t="s">
        <v>507</v>
      </c>
      <c r="B9" s="132">
        <v>84</v>
      </c>
      <c r="C9" s="132">
        <v>26</v>
      </c>
      <c r="D9" s="132">
        <v>84</v>
      </c>
      <c r="E9" s="133"/>
    </row>
    <row r="10" spans="1:5" s="134" customFormat="1" ht="27.75" customHeight="1">
      <c r="A10" s="132" t="s">
        <v>508</v>
      </c>
      <c r="B10" s="132">
        <v>34</v>
      </c>
      <c r="C10" s="132">
        <v>11</v>
      </c>
      <c r="D10" s="132">
        <v>34</v>
      </c>
      <c r="E10" s="133"/>
    </row>
    <row r="11" spans="1:5" ht="27.75" customHeight="1">
      <c r="A11" s="132" t="s">
        <v>509</v>
      </c>
      <c r="B11" s="132">
        <v>14</v>
      </c>
      <c r="C11" s="132">
        <v>4</v>
      </c>
      <c r="D11" s="132">
        <v>14</v>
      </c>
      <c r="E11" s="133"/>
    </row>
    <row r="12" spans="1:5" ht="27.75" customHeight="1">
      <c r="A12" s="132" t="s">
        <v>510</v>
      </c>
      <c r="B12" s="132">
        <v>8</v>
      </c>
      <c r="C12" s="132">
        <v>3</v>
      </c>
      <c r="D12" s="132">
        <v>8</v>
      </c>
      <c r="E12" s="133"/>
    </row>
    <row r="13" spans="1:5" ht="27.75" customHeight="1">
      <c r="A13" s="132" t="s">
        <v>511</v>
      </c>
      <c r="B13" s="132">
        <v>20</v>
      </c>
      <c r="C13" s="132">
        <v>6</v>
      </c>
      <c r="D13" s="132">
        <v>20</v>
      </c>
      <c r="E13" s="129"/>
    </row>
    <row r="14" spans="1:5" ht="27.75" customHeight="1">
      <c r="A14" s="132" t="s">
        <v>512</v>
      </c>
      <c r="B14" s="132">
        <v>10</v>
      </c>
      <c r="C14" s="132">
        <v>3</v>
      </c>
      <c r="D14" s="132">
        <v>10</v>
      </c>
      <c r="E14" s="129"/>
    </row>
    <row r="15" spans="1:5" ht="27.75" customHeight="1">
      <c r="A15" s="132" t="s">
        <v>513</v>
      </c>
      <c r="B15" s="132">
        <v>26</v>
      </c>
      <c r="C15" s="132">
        <v>8</v>
      </c>
      <c r="D15" s="132">
        <v>26</v>
      </c>
      <c r="E15" s="129"/>
    </row>
    <row r="16" spans="1:5" ht="27.75" customHeight="1">
      <c r="A16" s="132" t="s">
        <v>514</v>
      </c>
      <c r="B16" s="132">
        <v>12</v>
      </c>
      <c r="C16" s="132">
        <v>4</v>
      </c>
      <c r="D16" s="132">
        <v>12</v>
      </c>
      <c r="E16" s="129"/>
    </row>
    <row r="17" spans="1:5" ht="27.75" customHeight="1">
      <c r="A17" s="132" t="s">
        <v>515</v>
      </c>
      <c r="B17" s="132">
        <v>11</v>
      </c>
      <c r="C17" s="132">
        <v>4</v>
      </c>
      <c r="D17" s="132">
        <v>11</v>
      </c>
      <c r="E17" s="129"/>
    </row>
    <row r="18" spans="1:5" ht="27.75" customHeight="1">
      <c r="A18" s="132" t="s">
        <v>516</v>
      </c>
      <c r="B18" s="132">
        <v>31</v>
      </c>
      <c r="C18" s="132">
        <v>10</v>
      </c>
      <c r="D18" s="132">
        <v>31</v>
      </c>
      <c r="E18" s="129"/>
    </row>
    <row r="19" spans="1:5" ht="27.75" customHeight="1">
      <c r="A19" s="132" t="s">
        <v>517</v>
      </c>
      <c r="B19" s="132">
        <v>22</v>
      </c>
      <c r="C19" s="132">
        <v>7</v>
      </c>
      <c r="D19" s="132">
        <v>22</v>
      </c>
      <c r="E19" s="129"/>
    </row>
    <row r="20" spans="1:5" ht="27.75" customHeight="1">
      <c r="A20" s="132" t="s">
        <v>518</v>
      </c>
      <c r="B20" s="132">
        <v>23</v>
      </c>
      <c r="C20" s="132">
        <v>7</v>
      </c>
      <c r="D20" s="132">
        <v>23</v>
      </c>
      <c r="E20" s="129"/>
    </row>
    <row r="21" spans="1:5" ht="27.75" customHeight="1">
      <c r="A21" s="132" t="s">
        <v>519</v>
      </c>
      <c r="B21" s="132">
        <v>36</v>
      </c>
      <c r="C21" s="132">
        <v>11</v>
      </c>
      <c r="D21" s="132">
        <v>36</v>
      </c>
      <c r="E21" s="129"/>
    </row>
    <row r="22" spans="1:5" ht="27.75" customHeight="1">
      <c r="A22" s="132" t="s">
        <v>520</v>
      </c>
      <c r="B22" s="132">
        <v>24</v>
      </c>
      <c r="C22" s="132">
        <v>7</v>
      </c>
      <c r="D22" s="132">
        <v>24</v>
      </c>
      <c r="E22" s="129"/>
    </row>
    <row r="23" spans="1:5" ht="27.75" customHeight="1">
      <c r="A23" s="132" t="s">
        <v>43</v>
      </c>
      <c r="B23" s="132">
        <v>17</v>
      </c>
      <c r="C23" s="132">
        <v>5</v>
      </c>
      <c r="D23" s="132">
        <v>17</v>
      </c>
      <c r="E23" s="129"/>
    </row>
    <row r="24" spans="1:5" ht="27.75" customHeight="1">
      <c r="A24" s="132" t="s">
        <v>521</v>
      </c>
      <c r="B24" s="132">
        <v>5</v>
      </c>
      <c r="C24" s="132">
        <v>2</v>
      </c>
      <c r="D24" s="132">
        <v>5</v>
      </c>
      <c r="E24" s="129"/>
    </row>
    <row r="25" spans="1:5" ht="31.5" customHeight="1">
      <c r="A25" s="123"/>
      <c r="B25" s="135"/>
      <c r="C25" s="136"/>
      <c r="D25" s="135"/>
    </row>
    <row r="26" spans="1:5" ht="31.5" customHeight="1">
      <c r="A26" s="123"/>
      <c r="B26" s="135"/>
      <c r="C26" s="136"/>
      <c r="D26" s="135"/>
    </row>
    <row r="27" spans="1:5" ht="31.5" customHeight="1">
      <c r="A27" s="123"/>
      <c r="B27" s="135"/>
      <c r="C27" s="136"/>
      <c r="D27" s="135"/>
    </row>
    <row r="28" spans="1:5" ht="31.5" customHeight="1">
      <c r="A28" s="123"/>
      <c r="B28" s="135"/>
      <c r="C28" s="136"/>
      <c r="D28" s="135"/>
    </row>
    <row r="29" spans="1:5" ht="31.5" customHeight="1">
      <c r="A29" s="123"/>
      <c r="B29" s="135"/>
      <c r="C29" s="136"/>
      <c r="D29" s="135"/>
    </row>
    <row r="30" spans="1:5" ht="31.5" customHeight="1">
      <c r="A30" s="123"/>
      <c r="B30" s="135"/>
      <c r="C30" s="136"/>
      <c r="D30" s="135"/>
    </row>
    <row r="31" spans="1:5" ht="31.5" customHeight="1">
      <c r="A31" s="123"/>
      <c r="B31" s="135"/>
      <c r="C31" s="136"/>
      <c r="D31" s="135"/>
    </row>
    <row r="32" spans="1:5" ht="31.5" customHeight="1">
      <c r="A32" s="123"/>
      <c r="B32" s="135"/>
      <c r="C32" s="136"/>
      <c r="D32" s="135"/>
    </row>
    <row r="33" spans="1:4" ht="31.5" customHeight="1">
      <c r="A33" s="123"/>
      <c r="B33" s="135"/>
      <c r="C33" s="136"/>
      <c r="D33" s="135"/>
    </row>
    <row r="34" spans="1:4" ht="31.5" customHeight="1">
      <c r="A34" s="123"/>
      <c r="B34" s="135"/>
      <c r="C34" s="136"/>
      <c r="D34" s="135"/>
    </row>
    <row r="35" spans="1:4" ht="31.5" customHeight="1">
      <c r="A35" s="123"/>
      <c r="B35" s="135"/>
      <c r="C35" s="136"/>
      <c r="D35" s="135"/>
    </row>
    <row r="36" spans="1:4" ht="31.5" customHeight="1">
      <c r="A36" s="123"/>
      <c r="B36" s="135"/>
      <c r="C36" s="136"/>
      <c r="D36" s="135"/>
    </row>
    <row r="37" spans="1:4" ht="31.5" customHeight="1">
      <c r="A37" s="123"/>
      <c r="B37" s="135"/>
      <c r="C37" s="136"/>
      <c r="D37" s="135"/>
    </row>
    <row r="38" spans="1:4" ht="31.5" customHeight="1">
      <c r="A38" s="123"/>
      <c r="B38" s="135"/>
      <c r="C38" s="136"/>
      <c r="D38" s="135"/>
    </row>
    <row r="39" spans="1:4" ht="31.5" customHeight="1">
      <c r="A39" s="123"/>
      <c r="B39" s="135"/>
      <c r="C39" s="136"/>
      <c r="D39" s="135"/>
    </row>
    <row r="40" spans="1:4" ht="31.5" customHeight="1">
      <c r="A40" s="123"/>
      <c r="B40" s="135"/>
      <c r="C40" s="136"/>
      <c r="D40" s="135"/>
    </row>
    <row r="41" spans="1:4" ht="31.5" customHeight="1">
      <c r="A41" s="123"/>
      <c r="B41" s="135"/>
      <c r="C41" s="136"/>
      <c r="D41" s="135"/>
    </row>
    <row r="42" spans="1:4" ht="31.5" customHeight="1">
      <c r="A42" s="123"/>
      <c r="B42" s="135"/>
      <c r="C42" s="136"/>
      <c r="D42" s="135"/>
    </row>
    <row r="43" spans="1:4" ht="31.5" customHeight="1">
      <c r="A43" s="123"/>
      <c r="B43" s="135"/>
      <c r="C43" s="136"/>
      <c r="D43" s="135"/>
    </row>
    <row r="44" spans="1:4" ht="31.5" customHeight="1">
      <c r="A44" s="123"/>
      <c r="B44" s="135"/>
      <c r="C44" s="136"/>
      <c r="D44" s="135"/>
    </row>
    <row r="45" spans="1:4" ht="31.5" customHeight="1">
      <c r="A45" s="123"/>
      <c r="B45" s="135"/>
      <c r="C45" s="136"/>
      <c r="D45" s="135"/>
    </row>
    <row r="46" spans="1:4" ht="31.5" customHeight="1">
      <c r="A46" s="123"/>
      <c r="B46" s="135"/>
      <c r="C46" s="136"/>
      <c r="D46" s="135"/>
    </row>
    <row r="47" spans="1:4" ht="31.5" customHeight="1">
      <c r="A47" s="123"/>
      <c r="B47" s="135"/>
      <c r="C47" s="136"/>
      <c r="D47" s="135"/>
    </row>
    <row r="48" spans="1:4" ht="31.5" customHeight="1">
      <c r="A48" s="123"/>
      <c r="B48" s="135"/>
      <c r="C48" s="136"/>
      <c r="D48" s="135"/>
    </row>
    <row r="49" spans="1:4" ht="31.5" customHeight="1">
      <c r="A49" s="123"/>
      <c r="B49" s="135"/>
      <c r="C49" s="136"/>
      <c r="D49" s="135"/>
    </row>
    <row r="50" spans="1:4" ht="31.5" customHeight="1">
      <c r="A50" s="123"/>
      <c r="B50" s="135"/>
      <c r="C50" s="136"/>
      <c r="D50" s="135"/>
    </row>
  </sheetData>
  <mergeCells count="3">
    <mergeCell ref="A1:E1"/>
    <mergeCell ref="A2:A3"/>
    <mergeCell ref="B2:E2"/>
  </mergeCells>
  <phoneticPr fontId="9" type="noConversion"/>
  <printOptions horizontalCentered="1"/>
  <pageMargins left="0.62986111111111098" right="0.47222222222222199" top="0.82638888888888895" bottom="0.70833333333333304" header="0.51180555555555596" footer="0.51180555555555596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zoomScaleNormal="100" workbookViewId="0">
      <selection sqref="A1:E1"/>
    </sheetView>
  </sheetViews>
  <sheetFormatPr defaultColWidth="9" defaultRowHeight="14.25"/>
  <cols>
    <col min="1" max="1" width="32.5" style="118" customWidth="1"/>
    <col min="2" max="3" width="15.625" style="118" customWidth="1"/>
    <col min="4" max="5" width="10.5" style="118" customWidth="1"/>
    <col min="6" max="16384" width="9" style="118"/>
  </cols>
  <sheetData>
    <row r="1" spans="1:5" ht="45" customHeight="1">
      <c r="A1" s="410" t="s">
        <v>522</v>
      </c>
      <c r="B1" s="410"/>
      <c r="C1" s="410"/>
      <c r="D1" s="410"/>
      <c r="E1" s="410"/>
    </row>
    <row r="2" spans="1:5" ht="27.75" customHeight="1">
      <c r="A2" s="422" t="s">
        <v>490</v>
      </c>
      <c r="B2" s="424" t="s">
        <v>491</v>
      </c>
      <c r="C2" s="425"/>
      <c r="D2" s="425"/>
      <c r="E2" s="426"/>
    </row>
    <row r="3" spans="1:5" ht="27.75" customHeight="1">
      <c r="A3" s="423"/>
      <c r="B3" s="137" t="s">
        <v>325</v>
      </c>
      <c r="C3" s="137" t="s">
        <v>326</v>
      </c>
      <c r="D3" s="138"/>
      <c r="E3" s="138"/>
    </row>
    <row r="4" spans="1:5" s="121" customFormat="1" ht="27.75" customHeight="1">
      <c r="A4" s="120" t="s">
        <v>342</v>
      </c>
      <c r="B4" s="139">
        <f>SUM(B5:B23)</f>
        <v>340</v>
      </c>
      <c r="C4" s="139">
        <f>SUM(C5:C23)</f>
        <v>421</v>
      </c>
      <c r="D4" s="139"/>
      <c r="E4" s="139"/>
    </row>
    <row r="5" spans="1:5" ht="27.75" customHeight="1">
      <c r="A5" s="122" t="s">
        <v>494</v>
      </c>
      <c r="B5" s="55">
        <v>1</v>
      </c>
      <c r="C5" s="55">
        <v>2</v>
      </c>
      <c r="D5" s="55"/>
      <c r="E5" s="55"/>
    </row>
    <row r="6" spans="1:5" ht="27.75" customHeight="1">
      <c r="A6" s="122" t="s">
        <v>495</v>
      </c>
      <c r="B6" s="55">
        <v>3</v>
      </c>
      <c r="C6" s="55">
        <v>3</v>
      </c>
      <c r="D6" s="55"/>
      <c r="E6" s="55"/>
    </row>
    <row r="7" spans="1:5" ht="27.75" customHeight="1">
      <c r="A7" s="122" t="s">
        <v>312</v>
      </c>
      <c r="B7" s="55">
        <v>4</v>
      </c>
      <c r="C7" s="55">
        <v>4</v>
      </c>
      <c r="D7" s="55"/>
      <c r="E7" s="55"/>
    </row>
    <row r="8" spans="1:5" ht="27.75" customHeight="1">
      <c r="A8" s="122" t="s">
        <v>496</v>
      </c>
      <c r="B8" s="55">
        <v>1</v>
      </c>
      <c r="C8" s="55">
        <v>0</v>
      </c>
      <c r="D8" s="55"/>
      <c r="E8" s="55"/>
    </row>
    <row r="9" spans="1:5" ht="27.75" customHeight="1">
      <c r="A9" s="122" t="s">
        <v>523</v>
      </c>
      <c r="B9" s="55">
        <v>0</v>
      </c>
      <c r="C9" s="55">
        <v>1</v>
      </c>
      <c r="D9" s="55"/>
      <c r="E9" s="55"/>
    </row>
    <row r="10" spans="1:5" ht="27.75" customHeight="1">
      <c r="A10" s="122" t="s">
        <v>524</v>
      </c>
      <c r="B10" s="55">
        <v>24</v>
      </c>
      <c r="C10" s="55">
        <v>30</v>
      </c>
      <c r="D10" s="55"/>
      <c r="E10" s="55"/>
    </row>
    <row r="11" spans="1:5" ht="27.75" customHeight="1">
      <c r="A11" s="122" t="s">
        <v>525</v>
      </c>
      <c r="B11" s="55">
        <v>16</v>
      </c>
      <c r="C11" s="55">
        <v>19</v>
      </c>
      <c r="D11" s="55"/>
      <c r="E11" s="55"/>
    </row>
    <row r="12" spans="1:5" ht="27.75" customHeight="1">
      <c r="A12" s="122" t="s">
        <v>526</v>
      </c>
      <c r="B12" s="55">
        <v>24</v>
      </c>
      <c r="C12" s="55">
        <v>30</v>
      </c>
      <c r="D12" s="55"/>
      <c r="E12" s="55"/>
    </row>
    <row r="13" spans="1:5" ht="27.75" customHeight="1">
      <c r="A13" s="122" t="s">
        <v>527</v>
      </c>
      <c r="B13" s="55">
        <v>26</v>
      </c>
      <c r="C13" s="55">
        <v>33</v>
      </c>
      <c r="D13" s="55"/>
      <c r="E13" s="55"/>
    </row>
    <row r="14" spans="1:5" ht="27.75" customHeight="1">
      <c r="A14" s="122" t="s">
        <v>528</v>
      </c>
      <c r="B14" s="55">
        <v>18</v>
      </c>
      <c r="C14" s="55">
        <v>22</v>
      </c>
      <c r="D14" s="55"/>
      <c r="E14" s="55"/>
    </row>
    <row r="15" spans="1:5" ht="27.75" customHeight="1">
      <c r="A15" s="122" t="s">
        <v>529</v>
      </c>
      <c r="B15" s="55">
        <v>24</v>
      </c>
      <c r="C15" s="55">
        <v>29</v>
      </c>
      <c r="D15" s="55"/>
      <c r="E15" s="55"/>
    </row>
    <row r="16" spans="1:5" ht="27.75" customHeight="1">
      <c r="A16" s="122" t="s">
        <v>530</v>
      </c>
      <c r="B16" s="55">
        <v>8</v>
      </c>
      <c r="C16" s="55">
        <v>10</v>
      </c>
      <c r="D16" s="55"/>
      <c r="E16" s="55"/>
    </row>
    <row r="17" spans="1:5" ht="27.75" customHeight="1">
      <c r="A17" s="122" t="s">
        <v>531</v>
      </c>
      <c r="B17" s="55">
        <v>21</v>
      </c>
      <c r="C17" s="55">
        <v>26</v>
      </c>
      <c r="D17" s="55"/>
      <c r="E17" s="55"/>
    </row>
    <row r="18" spans="1:5" ht="27.75" customHeight="1">
      <c r="A18" s="122" t="s">
        <v>532</v>
      </c>
      <c r="B18" s="55">
        <v>23</v>
      </c>
      <c r="C18" s="55">
        <v>29</v>
      </c>
      <c r="D18" s="55"/>
      <c r="E18" s="55"/>
    </row>
    <row r="19" spans="1:5" ht="27.75" customHeight="1">
      <c r="A19" s="122" t="s">
        <v>533</v>
      </c>
      <c r="B19" s="55">
        <v>35</v>
      </c>
      <c r="C19" s="55">
        <v>44</v>
      </c>
      <c r="D19" s="55"/>
      <c r="E19" s="55"/>
    </row>
    <row r="20" spans="1:5" ht="27.75" customHeight="1">
      <c r="A20" s="122" t="s">
        <v>534</v>
      </c>
      <c r="B20" s="55">
        <v>27</v>
      </c>
      <c r="C20" s="55">
        <v>33</v>
      </c>
      <c r="D20" s="55"/>
      <c r="E20" s="55"/>
    </row>
    <row r="21" spans="1:5" ht="27.75" customHeight="1">
      <c r="A21" s="122" t="s">
        <v>331</v>
      </c>
      <c r="B21" s="55">
        <v>26</v>
      </c>
      <c r="C21" s="55">
        <v>32</v>
      </c>
      <c r="D21" s="55"/>
      <c r="E21" s="55"/>
    </row>
    <row r="22" spans="1:5" ht="27.75" customHeight="1">
      <c r="A22" s="122" t="s">
        <v>535</v>
      </c>
      <c r="B22" s="55">
        <v>30</v>
      </c>
      <c r="C22" s="55">
        <v>38</v>
      </c>
      <c r="D22" s="55"/>
      <c r="E22" s="55"/>
    </row>
    <row r="23" spans="1:5" ht="27.75" customHeight="1">
      <c r="A23" s="122" t="s">
        <v>536</v>
      </c>
      <c r="B23" s="55">
        <v>29</v>
      </c>
      <c r="C23" s="55">
        <v>36</v>
      </c>
      <c r="D23" s="55"/>
      <c r="E23" s="55"/>
    </row>
    <row r="24" spans="1:5" ht="31.5" customHeight="1">
      <c r="A24" s="123"/>
      <c r="B24" s="140"/>
      <c r="C24" s="141"/>
    </row>
    <row r="25" spans="1:5" ht="31.5" customHeight="1">
      <c r="A25" s="123"/>
      <c r="B25" s="140"/>
      <c r="C25" s="141"/>
    </row>
    <row r="26" spans="1:5" ht="31.5" customHeight="1">
      <c r="A26" s="123"/>
      <c r="B26" s="140"/>
      <c r="C26" s="141"/>
    </row>
    <row r="27" spans="1:5" ht="31.5" customHeight="1">
      <c r="A27" s="123"/>
      <c r="B27" s="140"/>
      <c r="C27" s="141"/>
    </row>
    <row r="28" spans="1:5" ht="31.5" customHeight="1">
      <c r="A28" s="123"/>
      <c r="B28" s="140"/>
      <c r="C28" s="141"/>
    </row>
    <row r="29" spans="1:5" ht="31.5" customHeight="1">
      <c r="A29" s="123"/>
      <c r="B29" s="140"/>
      <c r="C29" s="141"/>
    </row>
    <row r="30" spans="1:5" ht="31.5" customHeight="1">
      <c r="A30" s="123"/>
      <c r="B30" s="140"/>
      <c r="C30" s="141"/>
    </row>
    <row r="31" spans="1:5" ht="31.5" customHeight="1">
      <c r="A31" s="123"/>
      <c r="B31" s="140"/>
      <c r="C31" s="141"/>
    </row>
    <row r="32" spans="1:5" ht="31.5" customHeight="1">
      <c r="A32" s="123"/>
      <c r="B32" s="140"/>
      <c r="C32" s="141"/>
    </row>
    <row r="33" spans="1:3" ht="31.5" customHeight="1">
      <c r="A33" s="123"/>
      <c r="B33" s="140"/>
      <c r="C33" s="141"/>
    </row>
    <row r="34" spans="1:3" ht="31.5" customHeight="1">
      <c r="A34" s="123"/>
      <c r="B34" s="140"/>
      <c r="C34" s="141"/>
    </row>
    <row r="35" spans="1:3" ht="31.5" customHeight="1">
      <c r="A35" s="123"/>
      <c r="B35" s="140"/>
      <c r="C35" s="141"/>
    </row>
    <row r="36" spans="1:3" ht="31.5" customHeight="1">
      <c r="A36" s="123"/>
      <c r="B36" s="140"/>
      <c r="C36" s="141"/>
    </row>
    <row r="37" spans="1:3" ht="31.5" customHeight="1">
      <c r="A37" s="123"/>
      <c r="B37" s="140"/>
      <c r="C37" s="141"/>
    </row>
    <row r="38" spans="1:3" ht="31.5" customHeight="1">
      <c r="A38" s="123"/>
      <c r="B38" s="140"/>
      <c r="C38" s="141"/>
    </row>
    <row r="39" spans="1:3" ht="31.5" customHeight="1">
      <c r="A39" s="123"/>
      <c r="B39" s="140"/>
      <c r="C39" s="141"/>
    </row>
    <row r="40" spans="1:3" ht="31.5" customHeight="1">
      <c r="A40" s="123"/>
      <c r="B40" s="140"/>
      <c r="C40" s="141"/>
    </row>
    <row r="41" spans="1:3" ht="31.5" customHeight="1">
      <c r="A41" s="123"/>
      <c r="B41" s="140"/>
      <c r="C41" s="141"/>
    </row>
    <row r="42" spans="1:3" ht="31.5" customHeight="1">
      <c r="A42" s="123"/>
      <c r="B42" s="140"/>
      <c r="C42" s="141"/>
    </row>
    <row r="43" spans="1:3" ht="31.5" customHeight="1">
      <c r="A43" s="123"/>
      <c r="B43" s="140"/>
      <c r="C43" s="141"/>
    </row>
    <row r="44" spans="1:3" ht="31.5" customHeight="1">
      <c r="A44" s="123"/>
      <c r="B44" s="140"/>
      <c r="C44" s="141"/>
    </row>
    <row r="45" spans="1:3" ht="31.5" customHeight="1">
      <c r="A45" s="123"/>
      <c r="B45" s="140"/>
      <c r="C45" s="141"/>
    </row>
    <row r="46" spans="1:3" ht="31.5" customHeight="1">
      <c r="A46" s="123"/>
      <c r="B46" s="140"/>
      <c r="C46" s="141"/>
    </row>
    <row r="47" spans="1:3" ht="31.5" customHeight="1">
      <c r="A47" s="123"/>
      <c r="B47" s="140"/>
      <c r="C47" s="141"/>
    </row>
    <row r="48" spans="1:3" ht="31.5" customHeight="1">
      <c r="A48" s="123"/>
      <c r="B48" s="140"/>
      <c r="C48" s="141"/>
    </row>
    <row r="49" spans="1:3" ht="31.5" customHeight="1">
      <c r="A49" s="123"/>
      <c r="B49" s="140"/>
      <c r="C49" s="141"/>
    </row>
  </sheetData>
  <mergeCells count="3">
    <mergeCell ref="A1:E1"/>
    <mergeCell ref="A2:A3"/>
    <mergeCell ref="B2:E2"/>
  </mergeCells>
  <phoneticPr fontId="9" type="noConversion"/>
  <printOptions horizontalCentered="1"/>
  <pageMargins left="0.62986111111111098" right="0.47222222222222199" top="0.82638888888888895" bottom="0.70833333333333304" header="0.51180555555555596" footer="0.51180555555555596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10" workbookViewId="0">
      <selection activeCell="E25" sqref="A25:E25"/>
    </sheetView>
  </sheetViews>
  <sheetFormatPr defaultColWidth="9" defaultRowHeight="14.25"/>
  <cols>
    <col min="1" max="1" width="28.75" style="127" customWidth="1"/>
    <col min="2" max="4" width="13.25" style="127" customWidth="1"/>
    <col min="5" max="5" width="12.375" style="127" customWidth="1"/>
    <col min="6" max="16384" width="9" style="127"/>
  </cols>
  <sheetData>
    <row r="1" spans="1:6" ht="45" customHeight="1">
      <c r="A1" s="416" t="s">
        <v>537</v>
      </c>
      <c r="B1" s="416"/>
      <c r="C1" s="416"/>
      <c r="D1" s="416"/>
      <c r="E1" s="416"/>
    </row>
    <row r="2" spans="1:6" ht="27.75" customHeight="1">
      <c r="A2" s="417" t="s">
        <v>538</v>
      </c>
      <c r="B2" s="419" t="s">
        <v>491</v>
      </c>
      <c r="C2" s="420"/>
      <c r="D2" s="420"/>
      <c r="E2" s="421"/>
    </row>
    <row r="3" spans="1:6" ht="27.75" customHeight="1">
      <c r="A3" s="418"/>
      <c r="B3" s="207" t="s">
        <v>731</v>
      </c>
      <c r="C3" s="207" t="s">
        <v>732</v>
      </c>
      <c r="D3" s="207" t="s">
        <v>733</v>
      </c>
      <c r="E3" s="207" t="s">
        <v>552</v>
      </c>
    </row>
    <row r="4" spans="1:6" s="131" customFormat="1" ht="27" customHeight="1">
      <c r="A4" s="143" t="s">
        <v>342</v>
      </c>
      <c r="B4" s="144">
        <f>SUM(B5:B26)</f>
        <v>534</v>
      </c>
      <c r="C4" s="144">
        <f t="shared" ref="C4:E4" si="0">SUM(C5:C26)</f>
        <v>391</v>
      </c>
      <c r="D4" s="144">
        <f t="shared" si="0"/>
        <v>355</v>
      </c>
      <c r="E4" s="144">
        <f t="shared" si="0"/>
        <v>15</v>
      </c>
    </row>
    <row r="5" spans="1:6" s="131" customFormat="1" ht="24" customHeight="1">
      <c r="A5" s="122" t="s">
        <v>494</v>
      </c>
      <c r="B5" s="55">
        <v>2</v>
      </c>
      <c r="C5" s="56">
        <v>2</v>
      </c>
      <c r="D5" s="55">
        <v>1</v>
      </c>
      <c r="E5" s="145">
        <v>0</v>
      </c>
    </row>
    <row r="6" spans="1:6" s="131" customFormat="1" ht="24" customHeight="1">
      <c r="A6" s="122" t="s">
        <v>495</v>
      </c>
      <c r="B6" s="55">
        <v>2</v>
      </c>
      <c r="C6" s="56">
        <v>3</v>
      </c>
      <c r="D6" s="55">
        <v>3</v>
      </c>
      <c r="E6" s="145">
        <v>0</v>
      </c>
    </row>
    <row r="7" spans="1:6" s="131" customFormat="1" ht="24" customHeight="1">
      <c r="A7" s="122" t="s">
        <v>312</v>
      </c>
      <c r="B7" s="55">
        <v>5</v>
      </c>
      <c r="C7" s="56">
        <v>4</v>
      </c>
      <c r="D7" s="55">
        <v>4</v>
      </c>
      <c r="E7" s="145">
        <v>0</v>
      </c>
    </row>
    <row r="8" spans="1:6" s="131" customFormat="1" ht="24" customHeight="1">
      <c r="A8" s="122" t="s">
        <v>496</v>
      </c>
      <c r="B8" s="55">
        <v>0</v>
      </c>
      <c r="C8" s="56">
        <v>0</v>
      </c>
      <c r="D8" s="55">
        <v>1</v>
      </c>
      <c r="E8" s="145">
        <v>0</v>
      </c>
    </row>
    <row r="9" spans="1:6" s="134" customFormat="1" ht="24" customHeight="1">
      <c r="A9" s="146" t="s">
        <v>539</v>
      </c>
      <c r="B9" s="147">
        <v>18</v>
      </c>
      <c r="C9" s="148">
        <v>13</v>
      </c>
      <c r="D9" s="148">
        <v>12</v>
      </c>
      <c r="E9" s="145">
        <v>1</v>
      </c>
    </row>
    <row r="10" spans="1:6" s="134" customFormat="1" ht="24" customHeight="1">
      <c r="A10" s="146" t="s">
        <v>540</v>
      </c>
      <c r="B10" s="147">
        <v>31</v>
      </c>
      <c r="C10" s="148">
        <v>23</v>
      </c>
      <c r="D10" s="148">
        <v>20</v>
      </c>
      <c r="E10" s="145">
        <v>1</v>
      </c>
    </row>
    <row r="11" spans="1:6" s="134" customFormat="1" ht="24" customHeight="1">
      <c r="A11" s="146" t="s">
        <v>541</v>
      </c>
      <c r="B11" s="147">
        <v>67</v>
      </c>
      <c r="C11" s="148">
        <v>49</v>
      </c>
      <c r="D11" s="148">
        <v>44</v>
      </c>
      <c r="E11" s="145">
        <v>2</v>
      </c>
    </row>
    <row r="12" spans="1:6" ht="24" customHeight="1">
      <c r="A12" s="146" t="s">
        <v>542</v>
      </c>
      <c r="B12" s="147">
        <v>20</v>
      </c>
      <c r="C12" s="149">
        <v>15</v>
      </c>
      <c r="D12" s="150">
        <v>14</v>
      </c>
      <c r="E12" s="145">
        <v>1</v>
      </c>
      <c r="F12" s="134"/>
    </row>
    <row r="13" spans="1:6" ht="24" customHeight="1">
      <c r="A13" s="146" t="s">
        <v>543</v>
      </c>
      <c r="B13" s="147">
        <v>14</v>
      </c>
      <c r="C13" s="148">
        <v>10</v>
      </c>
      <c r="D13" s="148">
        <v>9</v>
      </c>
      <c r="E13" s="145">
        <v>0</v>
      </c>
      <c r="F13" s="134"/>
    </row>
    <row r="14" spans="1:6" ht="24" customHeight="1">
      <c r="A14" s="146" t="s">
        <v>544</v>
      </c>
      <c r="B14" s="147">
        <v>21</v>
      </c>
      <c r="C14" s="148">
        <v>15</v>
      </c>
      <c r="D14" s="150">
        <v>14</v>
      </c>
      <c r="E14" s="151">
        <v>1</v>
      </c>
    </row>
    <row r="15" spans="1:6" ht="24" customHeight="1">
      <c r="A15" s="146" t="s">
        <v>545</v>
      </c>
      <c r="B15" s="147">
        <v>19</v>
      </c>
      <c r="C15" s="148">
        <v>14</v>
      </c>
      <c r="D15" s="148">
        <v>13</v>
      </c>
      <c r="E15" s="145">
        <v>1</v>
      </c>
    </row>
    <row r="16" spans="1:6" ht="24" customHeight="1">
      <c r="A16" s="146" t="s">
        <v>546</v>
      </c>
      <c r="B16" s="147">
        <v>6</v>
      </c>
      <c r="C16" s="148">
        <v>4</v>
      </c>
      <c r="D16" s="148">
        <v>4</v>
      </c>
      <c r="E16" s="145">
        <v>0</v>
      </c>
    </row>
    <row r="17" spans="1:5" ht="24" customHeight="1">
      <c r="A17" s="146" t="s">
        <v>547</v>
      </c>
      <c r="B17" s="147">
        <v>20</v>
      </c>
      <c r="C17" s="148">
        <v>14</v>
      </c>
      <c r="D17" s="148">
        <v>13</v>
      </c>
      <c r="E17" s="145">
        <v>1</v>
      </c>
    </row>
    <row r="18" spans="1:5" ht="24" customHeight="1">
      <c r="A18" s="146" t="s">
        <v>548</v>
      </c>
      <c r="B18" s="147">
        <v>15</v>
      </c>
      <c r="C18" s="148">
        <v>11</v>
      </c>
      <c r="D18" s="148">
        <v>10</v>
      </c>
      <c r="E18" s="151">
        <v>1</v>
      </c>
    </row>
    <row r="19" spans="1:5" ht="24" customHeight="1">
      <c r="A19" s="146" t="s">
        <v>549</v>
      </c>
      <c r="B19" s="147">
        <v>78</v>
      </c>
      <c r="C19" s="148">
        <v>57</v>
      </c>
      <c r="D19" s="148">
        <v>51</v>
      </c>
      <c r="E19" s="145">
        <v>2</v>
      </c>
    </row>
    <row r="20" spans="1:5" ht="24" customHeight="1">
      <c r="A20" s="146" t="s">
        <v>550</v>
      </c>
      <c r="B20" s="152">
        <v>32</v>
      </c>
      <c r="C20" s="148">
        <v>23</v>
      </c>
      <c r="D20" s="148">
        <v>21</v>
      </c>
      <c r="E20" s="145">
        <v>1</v>
      </c>
    </row>
    <row r="21" spans="1:5" ht="24" customHeight="1">
      <c r="A21" s="146" t="s">
        <v>551</v>
      </c>
      <c r="B21" s="152">
        <v>38</v>
      </c>
      <c r="C21" s="148">
        <v>28</v>
      </c>
      <c r="D21" s="148">
        <v>25</v>
      </c>
      <c r="E21" s="145">
        <v>1</v>
      </c>
    </row>
    <row r="22" spans="1:5" ht="24" customHeight="1">
      <c r="A22" s="146" t="s">
        <v>395</v>
      </c>
      <c r="B22" s="152">
        <v>23</v>
      </c>
      <c r="C22" s="148">
        <v>17</v>
      </c>
      <c r="D22" s="148">
        <v>16</v>
      </c>
      <c r="E22" s="145">
        <v>0</v>
      </c>
    </row>
    <row r="23" spans="1:5" ht="24" customHeight="1">
      <c r="A23" s="146" t="s">
        <v>552</v>
      </c>
      <c r="B23" s="152">
        <v>41</v>
      </c>
      <c r="C23" s="148">
        <v>30</v>
      </c>
      <c r="D23" s="148">
        <v>27</v>
      </c>
      <c r="E23" s="145">
        <v>1</v>
      </c>
    </row>
    <row r="24" spans="1:5" ht="24" customHeight="1">
      <c r="A24" s="146" t="s">
        <v>553</v>
      </c>
      <c r="B24" s="152">
        <v>9</v>
      </c>
      <c r="C24" s="148">
        <v>7</v>
      </c>
      <c r="D24" s="148">
        <v>6</v>
      </c>
      <c r="E24" s="145">
        <v>0</v>
      </c>
    </row>
    <row r="25" spans="1:5" ht="24" customHeight="1">
      <c r="A25" s="146" t="s">
        <v>404</v>
      </c>
      <c r="B25" s="152">
        <v>60</v>
      </c>
      <c r="C25" s="148">
        <v>43</v>
      </c>
      <c r="D25" s="148">
        <v>39</v>
      </c>
      <c r="E25" s="145">
        <v>1</v>
      </c>
    </row>
    <row r="26" spans="1:5" ht="24" customHeight="1">
      <c r="A26" s="146" t="s">
        <v>554</v>
      </c>
      <c r="B26" s="152">
        <v>13</v>
      </c>
      <c r="C26" s="148">
        <v>9</v>
      </c>
      <c r="D26" s="148">
        <v>8</v>
      </c>
      <c r="E26" s="145">
        <v>0</v>
      </c>
    </row>
    <row r="27" spans="1:5" ht="31.5" customHeight="1">
      <c r="A27" s="123"/>
      <c r="B27" s="135"/>
      <c r="C27" s="136"/>
      <c r="D27" s="135"/>
      <c r="E27" s="136"/>
    </row>
    <row r="28" spans="1:5" ht="31.5" customHeight="1">
      <c r="A28" s="123"/>
      <c r="B28" s="135"/>
      <c r="C28" s="136"/>
      <c r="D28" s="135"/>
      <c r="E28" s="136"/>
    </row>
    <row r="29" spans="1:5" ht="31.5" customHeight="1">
      <c r="A29" s="123"/>
      <c r="B29" s="135"/>
      <c r="C29" s="136"/>
      <c r="D29" s="135"/>
      <c r="E29" s="136"/>
    </row>
    <row r="30" spans="1:5" ht="31.5" customHeight="1">
      <c r="A30" s="123"/>
      <c r="B30" s="135"/>
      <c r="C30" s="136"/>
      <c r="D30" s="135"/>
      <c r="E30" s="136"/>
    </row>
    <row r="31" spans="1:5" ht="31.5" customHeight="1">
      <c r="A31" s="123"/>
      <c r="B31" s="135"/>
      <c r="C31" s="136"/>
      <c r="D31" s="135"/>
      <c r="E31" s="136"/>
    </row>
    <row r="32" spans="1:5" ht="31.5" customHeight="1">
      <c r="A32" s="123"/>
      <c r="B32" s="135"/>
      <c r="C32" s="136"/>
      <c r="D32" s="135"/>
      <c r="E32" s="136"/>
    </row>
    <row r="33" spans="1:5" ht="31.5" customHeight="1">
      <c r="A33" s="123"/>
      <c r="B33" s="135"/>
      <c r="C33" s="136"/>
      <c r="D33" s="135"/>
      <c r="E33" s="136"/>
    </row>
    <row r="34" spans="1:5" ht="31.5" customHeight="1">
      <c r="A34" s="123"/>
      <c r="B34" s="135"/>
      <c r="C34" s="136"/>
      <c r="D34" s="135"/>
      <c r="E34" s="136"/>
    </row>
    <row r="35" spans="1:5" ht="31.5" customHeight="1">
      <c r="A35" s="123"/>
      <c r="B35" s="135"/>
      <c r="C35" s="136"/>
      <c r="D35" s="135"/>
      <c r="E35" s="136"/>
    </row>
    <row r="36" spans="1:5" ht="31.5" customHeight="1">
      <c r="A36" s="123"/>
      <c r="B36" s="135"/>
      <c r="C36" s="136"/>
      <c r="D36" s="135"/>
      <c r="E36" s="136"/>
    </row>
    <row r="37" spans="1:5" ht="31.5" customHeight="1">
      <c r="A37" s="123"/>
      <c r="B37" s="135"/>
      <c r="C37" s="136"/>
      <c r="D37" s="135"/>
      <c r="E37" s="136"/>
    </row>
    <row r="38" spans="1:5" ht="31.5" customHeight="1">
      <c r="A38" s="123"/>
      <c r="B38" s="135"/>
      <c r="C38" s="136"/>
      <c r="D38" s="135"/>
      <c r="E38" s="136"/>
    </row>
    <row r="39" spans="1:5" ht="31.5" customHeight="1">
      <c r="A39" s="123"/>
      <c r="B39" s="135"/>
      <c r="C39" s="136"/>
      <c r="D39" s="135"/>
      <c r="E39" s="136"/>
    </row>
    <row r="40" spans="1:5" ht="31.5" customHeight="1">
      <c r="A40" s="123"/>
      <c r="B40" s="135"/>
      <c r="C40" s="136"/>
      <c r="D40" s="135"/>
      <c r="E40" s="136"/>
    </row>
    <row r="41" spans="1:5" ht="31.5" customHeight="1">
      <c r="A41" s="123"/>
      <c r="B41" s="135"/>
      <c r="C41" s="136"/>
      <c r="D41" s="135"/>
      <c r="E41" s="136"/>
    </row>
    <row r="42" spans="1:5" ht="31.5" customHeight="1">
      <c r="A42" s="123"/>
      <c r="B42" s="135"/>
      <c r="C42" s="136"/>
      <c r="D42" s="135"/>
      <c r="E42" s="136"/>
    </row>
    <row r="43" spans="1:5" ht="31.5" customHeight="1">
      <c r="A43" s="123"/>
      <c r="B43" s="135"/>
      <c r="C43" s="136"/>
      <c r="D43" s="135"/>
      <c r="E43" s="136"/>
    </row>
    <row r="44" spans="1:5" ht="31.5" customHeight="1">
      <c r="A44" s="123"/>
      <c r="B44" s="135"/>
      <c r="C44" s="136"/>
      <c r="D44" s="135"/>
      <c r="E44" s="136"/>
    </row>
    <row r="45" spans="1:5" ht="31.5" customHeight="1">
      <c r="A45" s="123"/>
      <c r="B45" s="135"/>
      <c r="C45" s="136"/>
      <c r="D45" s="135"/>
      <c r="E45" s="136"/>
    </row>
    <row r="46" spans="1:5" ht="31.5" customHeight="1">
      <c r="A46" s="123"/>
      <c r="B46" s="135"/>
      <c r="C46" s="136"/>
      <c r="D46" s="135"/>
      <c r="E46" s="136"/>
    </row>
    <row r="47" spans="1:5" ht="31.5" customHeight="1">
      <c r="A47" s="123"/>
      <c r="B47" s="135"/>
      <c r="C47" s="136"/>
      <c r="D47" s="135"/>
      <c r="E47" s="136"/>
    </row>
    <row r="48" spans="1:5" ht="31.5" customHeight="1">
      <c r="A48" s="123"/>
      <c r="B48" s="135"/>
      <c r="C48" s="136"/>
      <c r="D48" s="135"/>
      <c r="E48" s="136"/>
    </row>
    <row r="49" spans="1:5" ht="31.5" customHeight="1">
      <c r="A49" s="123"/>
      <c r="B49" s="135"/>
      <c r="C49" s="136"/>
      <c r="D49" s="135"/>
      <c r="E49" s="136"/>
    </row>
    <row r="50" spans="1:5" ht="31.5" customHeight="1">
      <c r="A50" s="123"/>
      <c r="B50" s="135"/>
      <c r="C50" s="136"/>
      <c r="D50" s="135"/>
      <c r="E50" s="136"/>
    </row>
  </sheetData>
  <mergeCells count="3">
    <mergeCell ref="A1:E1"/>
    <mergeCell ref="A2:A3"/>
    <mergeCell ref="B2:E2"/>
  </mergeCells>
  <phoneticPr fontId="9" type="noConversion"/>
  <printOptions horizontalCentered="1"/>
  <pageMargins left="0.62916666666666698" right="0.47152777777777799" top="0.82638888888888895" bottom="0.70763888888888904" header="0.51180555555555596" footer="0.51180555555555596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zoomScaleNormal="100" workbookViewId="0">
      <selection sqref="A1:E1"/>
    </sheetView>
  </sheetViews>
  <sheetFormatPr defaultColWidth="9" defaultRowHeight="14.25"/>
  <cols>
    <col min="1" max="1" width="32.5" style="118" customWidth="1"/>
    <col min="2" max="3" width="13.25" style="163" customWidth="1"/>
    <col min="4" max="5" width="13.25" style="118" customWidth="1"/>
    <col min="6" max="16384" width="9" style="118"/>
  </cols>
  <sheetData>
    <row r="1" spans="1:5" ht="33" customHeight="1">
      <c r="A1" s="410" t="s">
        <v>555</v>
      </c>
      <c r="B1" s="410"/>
      <c r="C1" s="410"/>
      <c r="D1" s="410"/>
      <c r="E1" s="410"/>
    </row>
    <row r="2" spans="1:5" s="153" customFormat="1" ht="25.5" customHeight="1">
      <c r="A2" s="422" t="s">
        <v>490</v>
      </c>
      <c r="B2" s="424" t="s">
        <v>491</v>
      </c>
      <c r="C2" s="425"/>
      <c r="D2" s="425"/>
      <c r="E2" s="426"/>
    </row>
    <row r="3" spans="1:5" s="153" customFormat="1" ht="32.25" customHeight="1">
      <c r="A3" s="423"/>
      <c r="B3" s="119" t="s">
        <v>556</v>
      </c>
      <c r="C3" s="119" t="s">
        <v>557</v>
      </c>
      <c r="D3" s="137"/>
      <c r="E3" s="137"/>
    </row>
    <row r="4" spans="1:5" s="121" customFormat="1" ht="21" customHeight="1">
      <c r="A4" s="154" t="s">
        <v>350</v>
      </c>
      <c r="B4" s="119">
        <f>SUM(B5:B34)</f>
        <v>422</v>
      </c>
      <c r="C4" s="119">
        <f>SUM(C5:C34)</f>
        <v>464</v>
      </c>
      <c r="D4" s="130"/>
      <c r="E4" s="155"/>
    </row>
    <row r="5" spans="1:5" ht="19.5" customHeight="1">
      <c r="A5" s="122" t="s">
        <v>494</v>
      </c>
      <c r="B5" s="156">
        <v>2</v>
      </c>
      <c r="C5" s="156">
        <v>2</v>
      </c>
      <c r="D5" s="157"/>
      <c r="E5" s="157"/>
    </row>
    <row r="6" spans="1:5" ht="19.5" customHeight="1">
      <c r="A6" s="122" t="s">
        <v>495</v>
      </c>
      <c r="B6" s="156">
        <v>3</v>
      </c>
      <c r="C6" s="156">
        <v>3</v>
      </c>
      <c r="D6" s="157"/>
      <c r="E6" s="157"/>
    </row>
    <row r="7" spans="1:5" ht="19.5" customHeight="1">
      <c r="A7" s="122" t="s">
        <v>312</v>
      </c>
      <c r="B7" s="156">
        <v>4</v>
      </c>
      <c r="C7" s="156">
        <v>4</v>
      </c>
      <c r="D7" s="157"/>
      <c r="E7" s="157"/>
    </row>
    <row r="8" spans="1:5" ht="19.5" customHeight="1">
      <c r="A8" s="84" t="s">
        <v>558</v>
      </c>
      <c r="B8" s="104">
        <v>55</v>
      </c>
      <c r="C8" s="158">
        <v>61</v>
      </c>
      <c r="D8" s="132"/>
      <c r="E8" s="132"/>
    </row>
    <row r="9" spans="1:5" ht="19.5" customHeight="1">
      <c r="A9" s="84" t="s">
        <v>78</v>
      </c>
      <c r="B9" s="104">
        <v>52</v>
      </c>
      <c r="C9" s="158">
        <v>57</v>
      </c>
      <c r="D9" s="132"/>
      <c r="E9" s="132"/>
    </row>
    <row r="10" spans="1:5" ht="19.5" customHeight="1">
      <c r="A10" s="84" t="s">
        <v>559</v>
      </c>
      <c r="B10" s="104">
        <v>37</v>
      </c>
      <c r="C10" s="158">
        <v>40</v>
      </c>
      <c r="D10" s="132"/>
      <c r="E10" s="132"/>
    </row>
    <row r="11" spans="1:5" ht="19.5" customHeight="1">
      <c r="A11" s="84" t="s">
        <v>560</v>
      </c>
      <c r="B11" s="104">
        <v>32</v>
      </c>
      <c r="C11" s="158">
        <v>34</v>
      </c>
      <c r="D11" s="132"/>
      <c r="E11" s="132"/>
    </row>
    <row r="12" spans="1:5" ht="19.5" customHeight="1">
      <c r="A12" s="84" t="s">
        <v>561</v>
      </c>
      <c r="B12" s="104">
        <v>32</v>
      </c>
      <c r="C12" s="158">
        <v>34</v>
      </c>
      <c r="D12" s="132"/>
      <c r="E12" s="132"/>
    </row>
    <row r="13" spans="1:5" ht="19.5" customHeight="1">
      <c r="A13" s="84" t="s">
        <v>562</v>
      </c>
      <c r="B13" s="104">
        <v>27</v>
      </c>
      <c r="C13" s="159">
        <v>31</v>
      </c>
      <c r="D13" s="132"/>
      <c r="E13" s="132"/>
    </row>
    <row r="14" spans="1:5" ht="19.5" customHeight="1">
      <c r="A14" s="84" t="s">
        <v>73</v>
      </c>
      <c r="B14" s="104">
        <v>25</v>
      </c>
      <c r="C14" s="158">
        <v>28</v>
      </c>
      <c r="D14" s="132"/>
      <c r="E14" s="132"/>
    </row>
    <row r="15" spans="1:5" ht="19.5" customHeight="1">
      <c r="A15" s="84" t="s">
        <v>563</v>
      </c>
      <c r="B15" s="104">
        <v>24</v>
      </c>
      <c r="C15" s="158">
        <v>27</v>
      </c>
      <c r="D15" s="132"/>
      <c r="E15" s="132"/>
    </row>
    <row r="16" spans="1:5" ht="19.5" customHeight="1">
      <c r="A16" s="104" t="s">
        <v>564</v>
      </c>
      <c r="B16" s="104">
        <v>24</v>
      </c>
      <c r="C16" s="159">
        <v>27</v>
      </c>
      <c r="D16" s="132"/>
      <c r="E16" s="132"/>
    </row>
    <row r="17" spans="1:5" ht="19.5" customHeight="1">
      <c r="A17" s="84" t="s">
        <v>565</v>
      </c>
      <c r="B17" s="104">
        <v>16</v>
      </c>
      <c r="C17" s="158">
        <v>18</v>
      </c>
      <c r="D17" s="132"/>
      <c r="E17" s="132"/>
    </row>
    <row r="18" spans="1:5" ht="19.5" customHeight="1">
      <c r="A18" s="84" t="s">
        <v>566</v>
      </c>
      <c r="B18" s="104">
        <v>12</v>
      </c>
      <c r="C18" s="158">
        <v>13</v>
      </c>
      <c r="D18" s="132"/>
      <c r="E18" s="132"/>
    </row>
    <row r="19" spans="1:5" ht="19.5" customHeight="1">
      <c r="A19" s="84" t="s">
        <v>567</v>
      </c>
      <c r="B19" s="104">
        <v>7</v>
      </c>
      <c r="C19" s="158">
        <v>7</v>
      </c>
      <c r="D19" s="132"/>
      <c r="E19" s="132"/>
    </row>
    <row r="20" spans="1:5" ht="19.5" customHeight="1">
      <c r="A20" s="84" t="s">
        <v>568</v>
      </c>
      <c r="B20" s="104">
        <v>6</v>
      </c>
      <c r="C20" s="158">
        <v>7</v>
      </c>
      <c r="D20" s="132"/>
      <c r="E20" s="132"/>
    </row>
    <row r="21" spans="1:5" ht="19.5" customHeight="1">
      <c r="A21" s="84" t="s">
        <v>569</v>
      </c>
      <c r="B21" s="104">
        <v>6</v>
      </c>
      <c r="C21" s="158">
        <v>7</v>
      </c>
      <c r="D21" s="132"/>
      <c r="E21" s="132"/>
    </row>
    <row r="22" spans="1:5" ht="19.5" customHeight="1">
      <c r="A22" s="84" t="s">
        <v>570</v>
      </c>
      <c r="B22" s="104">
        <v>6</v>
      </c>
      <c r="C22" s="158">
        <v>6</v>
      </c>
      <c r="D22" s="132"/>
      <c r="E22" s="132"/>
    </row>
    <row r="23" spans="1:5" ht="19.5" customHeight="1">
      <c r="A23" s="104" t="s">
        <v>571</v>
      </c>
      <c r="B23" s="104">
        <v>4</v>
      </c>
      <c r="C23" s="159">
        <v>4</v>
      </c>
      <c r="D23" s="132"/>
      <c r="E23" s="132"/>
    </row>
    <row r="24" spans="1:5" ht="19.5" customHeight="1">
      <c r="A24" s="84" t="s">
        <v>572</v>
      </c>
      <c r="B24" s="104">
        <v>5</v>
      </c>
      <c r="C24" s="158">
        <v>6</v>
      </c>
      <c r="D24" s="132"/>
      <c r="E24" s="132"/>
    </row>
    <row r="25" spans="1:5" ht="19.5" customHeight="1">
      <c r="A25" s="84" t="s">
        <v>573</v>
      </c>
      <c r="B25" s="104">
        <v>11</v>
      </c>
      <c r="C25" s="158">
        <v>12</v>
      </c>
      <c r="D25" s="132"/>
      <c r="E25" s="132"/>
    </row>
    <row r="26" spans="1:5" ht="19.5" customHeight="1">
      <c r="A26" s="84" t="s">
        <v>574</v>
      </c>
      <c r="B26" s="104">
        <v>8</v>
      </c>
      <c r="C26" s="158">
        <v>10</v>
      </c>
      <c r="D26" s="132"/>
      <c r="E26" s="160"/>
    </row>
    <row r="27" spans="1:5" ht="19.5" customHeight="1">
      <c r="A27" s="84" t="s">
        <v>575</v>
      </c>
      <c r="B27" s="104">
        <v>7</v>
      </c>
      <c r="C27" s="159">
        <v>8</v>
      </c>
      <c r="D27" s="132"/>
      <c r="E27" s="160"/>
    </row>
    <row r="28" spans="1:5" ht="19.5" customHeight="1">
      <c r="A28" s="84" t="s">
        <v>576</v>
      </c>
      <c r="B28" s="104">
        <v>4</v>
      </c>
      <c r="C28" s="158">
        <v>5</v>
      </c>
      <c r="D28" s="132"/>
      <c r="E28" s="160"/>
    </row>
    <row r="29" spans="1:5" ht="19.5" customHeight="1">
      <c r="A29" s="84" t="s">
        <v>577</v>
      </c>
      <c r="B29" s="104">
        <v>4</v>
      </c>
      <c r="C29" s="159">
        <v>4</v>
      </c>
      <c r="D29" s="132"/>
      <c r="E29" s="160"/>
    </row>
    <row r="30" spans="1:5" ht="19.5" customHeight="1">
      <c r="A30" s="84" t="s">
        <v>578</v>
      </c>
      <c r="B30" s="104">
        <v>3</v>
      </c>
      <c r="C30" s="159">
        <v>3</v>
      </c>
      <c r="D30" s="132"/>
      <c r="E30" s="160"/>
    </row>
    <row r="31" spans="1:5" ht="19.5" customHeight="1">
      <c r="A31" s="84" t="s">
        <v>579</v>
      </c>
      <c r="B31" s="104">
        <v>2</v>
      </c>
      <c r="C31" s="159">
        <v>3</v>
      </c>
      <c r="D31" s="132"/>
      <c r="E31" s="160"/>
    </row>
    <row r="32" spans="1:5" ht="19.5" customHeight="1">
      <c r="A32" s="84" t="s">
        <v>580</v>
      </c>
      <c r="B32" s="104">
        <v>2</v>
      </c>
      <c r="C32" s="159">
        <v>2</v>
      </c>
      <c r="D32" s="132"/>
      <c r="E32" s="160"/>
    </row>
    <row r="33" spans="1:5" ht="19.5" customHeight="1">
      <c r="A33" s="84" t="s">
        <v>581</v>
      </c>
      <c r="B33" s="104">
        <v>1</v>
      </c>
      <c r="C33" s="159">
        <v>0</v>
      </c>
      <c r="D33" s="132"/>
      <c r="E33" s="160"/>
    </row>
    <row r="34" spans="1:5" ht="19.5" customHeight="1">
      <c r="A34" s="104" t="s">
        <v>582</v>
      </c>
      <c r="B34" s="104">
        <v>1</v>
      </c>
      <c r="C34" s="159">
        <v>1</v>
      </c>
      <c r="D34" s="132"/>
      <c r="E34" s="160"/>
    </row>
    <row r="35" spans="1:5" ht="31.5" customHeight="1">
      <c r="A35" s="123"/>
      <c r="B35" s="161"/>
      <c r="C35" s="162"/>
      <c r="D35" s="141"/>
      <c r="E35" s="140"/>
    </row>
    <row r="36" spans="1:5" ht="31.5" customHeight="1">
      <c r="A36" s="123"/>
      <c r="B36" s="161"/>
      <c r="C36" s="162"/>
      <c r="D36" s="141"/>
      <c r="E36" s="140"/>
    </row>
    <row r="37" spans="1:5" ht="31.5" customHeight="1">
      <c r="A37" s="123"/>
      <c r="B37" s="161"/>
      <c r="C37" s="162"/>
      <c r="D37" s="141"/>
      <c r="E37" s="140"/>
    </row>
    <row r="38" spans="1:5" ht="31.5" customHeight="1">
      <c r="A38" s="123"/>
      <c r="B38" s="161"/>
      <c r="C38" s="162"/>
      <c r="D38" s="141"/>
      <c r="E38" s="140"/>
    </row>
    <row r="39" spans="1:5" ht="31.5" customHeight="1">
      <c r="A39" s="123"/>
      <c r="B39" s="161"/>
      <c r="C39" s="162"/>
      <c r="D39" s="141"/>
      <c r="E39" s="140"/>
    </row>
    <row r="40" spans="1:5" ht="31.5" customHeight="1">
      <c r="A40" s="123"/>
      <c r="B40" s="161"/>
      <c r="C40" s="162"/>
      <c r="D40" s="141"/>
      <c r="E40" s="140"/>
    </row>
    <row r="41" spans="1:5" ht="31.5" customHeight="1">
      <c r="A41" s="123"/>
      <c r="B41" s="161"/>
      <c r="C41" s="162"/>
      <c r="D41" s="141"/>
      <c r="E41" s="140"/>
    </row>
    <row r="42" spans="1:5" ht="31.5" customHeight="1">
      <c r="A42" s="123"/>
      <c r="B42" s="161"/>
      <c r="C42" s="162"/>
      <c r="D42" s="141"/>
      <c r="E42" s="140"/>
    </row>
    <row r="43" spans="1:5" ht="31.5" customHeight="1">
      <c r="A43" s="123"/>
      <c r="B43" s="161"/>
      <c r="C43" s="162"/>
      <c r="D43" s="141"/>
      <c r="E43" s="140"/>
    </row>
    <row r="44" spans="1:5" ht="31.5" customHeight="1">
      <c r="A44" s="123"/>
      <c r="B44" s="161"/>
      <c r="C44" s="162"/>
      <c r="D44" s="141"/>
      <c r="E44" s="140"/>
    </row>
    <row r="45" spans="1:5" ht="31.5" customHeight="1">
      <c r="A45" s="123"/>
      <c r="B45" s="161"/>
      <c r="C45" s="162"/>
      <c r="D45" s="141"/>
      <c r="E45" s="140"/>
    </row>
    <row r="46" spans="1:5" ht="31.5" customHeight="1">
      <c r="A46" s="123"/>
      <c r="B46" s="161"/>
      <c r="C46" s="162"/>
      <c r="D46" s="141"/>
      <c r="E46" s="140"/>
    </row>
    <row r="47" spans="1:5" ht="31.5" customHeight="1">
      <c r="A47" s="123"/>
      <c r="B47" s="161"/>
      <c r="C47" s="162"/>
      <c r="D47" s="141"/>
      <c r="E47" s="140"/>
    </row>
    <row r="48" spans="1:5" ht="31.5" customHeight="1">
      <c r="A48" s="123"/>
      <c r="B48" s="161"/>
      <c r="C48" s="162"/>
      <c r="D48" s="141"/>
      <c r="E48" s="140"/>
    </row>
    <row r="49" spans="1:5" ht="31.5" customHeight="1">
      <c r="A49" s="123"/>
      <c r="B49" s="161"/>
      <c r="C49" s="162"/>
      <c r="D49" s="141"/>
      <c r="E49" s="140"/>
    </row>
    <row r="50" spans="1:5" ht="31.5" customHeight="1">
      <c r="A50" s="123"/>
      <c r="B50" s="161"/>
      <c r="C50" s="162"/>
      <c r="D50" s="141"/>
      <c r="E50" s="140"/>
    </row>
    <row r="51" spans="1:5" ht="31.5" customHeight="1">
      <c r="A51" s="123"/>
      <c r="B51" s="161"/>
      <c r="C51" s="162"/>
      <c r="D51" s="141"/>
      <c r="E51" s="140"/>
    </row>
  </sheetData>
  <mergeCells count="3">
    <mergeCell ref="A1:E1"/>
    <mergeCell ref="A2:A3"/>
    <mergeCell ref="B2:E2"/>
  </mergeCells>
  <phoneticPr fontId="9" type="noConversion"/>
  <printOptions horizontalCentered="1"/>
  <pageMargins left="0.25" right="0.25" top="0.75" bottom="0.75" header="0.29861111111111099" footer="0.29861111111111099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G14" sqref="G14"/>
    </sheetView>
  </sheetViews>
  <sheetFormatPr defaultColWidth="9" defaultRowHeight="14.25"/>
  <cols>
    <col min="1" max="1" width="32.5" style="118" customWidth="1"/>
    <col min="2" max="2" width="16.125" style="118" customWidth="1"/>
    <col min="3" max="5" width="10.125" style="118" customWidth="1"/>
    <col min="6" max="16384" width="9" style="118"/>
  </cols>
  <sheetData>
    <row r="1" spans="1:5" ht="39" customHeight="1">
      <c r="A1" s="410" t="s">
        <v>583</v>
      </c>
      <c r="B1" s="410"/>
      <c r="C1" s="410"/>
      <c r="D1" s="410"/>
      <c r="E1" s="410"/>
    </row>
    <row r="2" spans="1:5" ht="24" customHeight="1">
      <c r="A2" s="411" t="s">
        <v>490</v>
      </c>
      <c r="B2" s="427" t="s">
        <v>491</v>
      </c>
      <c r="C2" s="428"/>
      <c r="D2" s="428"/>
      <c r="E2" s="429"/>
    </row>
    <row r="3" spans="1:5" ht="24" customHeight="1">
      <c r="A3" s="412"/>
      <c r="B3" s="137" t="s">
        <v>584</v>
      </c>
      <c r="C3" s="164"/>
      <c r="D3" s="164"/>
      <c r="E3" s="164"/>
    </row>
    <row r="4" spans="1:5" ht="24" customHeight="1">
      <c r="A4" s="208" t="s">
        <v>342</v>
      </c>
      <c r="B4" s="119">
        <f>SUM(B5:B24)</f>
        <v>381</v>
      </c>
      <c r="C4" s="164"/>
      <c r="D4" s="164"/>
      <c r="E4" s="164"/>
    </row>
    <row r="5" spans="1:5" s="153" customFormat="1" ht="30" customHeight="1">
      <c r="A5" s="57" t="s">
        <v>585</v>
      </c>
      <c r="B5" s="106">
        <v>82</v>
      </c>
      <c r="C5" s="132"/>
      <c r="D5" s="132"/>
      <c r="E5" s="132"/>
    </row>
    <row r="6" spans="1:5" s="153" customFormat="1" ht="30" customHeight="1">
      <c r="A6" s="57" t="s">
        <v>586</v>
      </c>
      <c r="B6" s="106">
        <v>48</v>
      </c>
      <c r="C6" s="132"/>
      <c r="D6" s="132"/>
      <c r="E6" s="132"/>
    </row>
    <row r="7" spans="1:5" s="153" customFormat="1" ht="30" customHeight="1">
      <c r="A7" s="57" t="s">
        <v>587</v>
      </c>
      <c r="B7" s="106">
        <v>35</v>
      </c>
      <c r="C7" s="132"/>
      <c r="D7" s="132"/>
      <c r="E7" s="132"/>
    </row>
    <row r="8" spans="1:5" s="153" customFormat="1" ht="30" customHeight="1">
      <c r="A8" s="57" t="s">
        <v>588</v>
      </c>
      <c r="B8" s="106">
        <v>31</v>
      </c>
      <c r="C8" s="132"/>
      <c r="D8" s="132"/>
      <c r="E8" s="132"/>
    </row>
    <row r="9" spans="1:5" s="153" customFormat="1" ht="30" customHeight="1">
      <c r="A9" s="57" t="s">
        <v>589</v>
      </c>
      <c r="B9" s="106">
        <v>6</v>
      </c>
      <c r="C9" s="132"/>
      <c r="D9" s="132"/>
      <c r="E9" s="132"/>
    </row>
    <row r="10" spans="1:5" s="153" customFormat="1" ht="30" customHeight="1">
      <c r="A10" s="57" t="s">
        <v>590</v>
      </c>
      <c r="B10" s="106">
        <v>4</v>
      </c>
      <c r="C10" s="132"/>
      <c r="D10" s="132"/>
      <c r="E10" s="132"/>
    </row>
    <row r="11" spans="1:5" s="153" customFormat="1" ht="30" customHeight="1">
      <c r="A11" s="57" t="s">
        <v>591</v>
      </c>
      <c r="B11" s="106">
        <v>7</v>
      </c>
      <c r="C11" s="132"/>
      <c r="D11" s="132"/>
      <c r="E11" s="132"/>
    </row>
    <row r="12" spans="1:5" s="153" customFormat="1" ht="30" customHeight="1">
      <c r="A12" s="57" t="s">
        <v>592</v>
      </c>
      <c r="B12" s="106">
        <v>6</v>
      </c>
      <c r="C12" s="132"/>
      <c r="D12" s="132"/>
      <c r="E12" s="132"/>
    </row>
    <row r="13" spans="1:5" s="153" customFormat="1" ht="30" customHeight="1">
      <c r="A13" s="57" t="s">
        <v>593</v>
      </c>
      <c r="B13" s="106">
        <v>26</v>
      </c>
      <c r="C13" s="132"/>
      <c r="D13" s="132"/>
      <c r="E13" s="132"/>
    </row>
    <row r="14" spans="1:5" s="153" customFormat="1" ht="30" customHeight="1">
      <c r="A14" s="57" t="s">
        <v>594</v>
      </c>
      <c r="B14" s="106">
        <v>10</v>
      </c>
      <c r="C14" s="132"/>
      <c r="D14" s="132"/>
      <c r="E14" s="132"/>
    </row>
    <row r="15" spans="1:5" s="153" customFormat="1" ht="30" customHeight="1">
      <c r="A15" s="57" t="s">
        <v>595</v>
      </c>
      <c r="B15" s="106">
        <v>5</v>
      </c>
      <c r="C15" s="132"/>
      <c r="D15" s="132"/>
      <c r="E15" s="132"/>
    </row>
    <row r="16" spans="1:5" s="153" customFormat="1" ht="30" customHeight="1">
      <c r="A16" s="57" t="s">
        <v>596</v>
      </c>
      <c r="B16" s="106">
        <v>7</v>
      </c>
      <c r="C16" s="132"/>
      <c r="D16" s="132"/>
      <c r="E16" s="132"/>
    </row>
    <row r="17" spans="1:5" s="153" customFormat="1" ht="30" customHeight="1">
      <c r="A17" s="57" t="s">
        <v>597</v>
      </c>
      <c r="B17" s="106">
        <v>8</v>
      </c>
      <c r="C17" s="132"/>
      <c r="D17" s="132"/>
      <c r="E17" s="132"/>
    </row>
    <row r="18" spans="1:5" s="153" customFormat="1" ht="30" customHeight="1">
      <c r="A18" s="57" t="s">
        <v>598</v>
      </c>
      <c r="B18" s="106">
        <v>12</v>
      </c>
      <c r="C18" s="132"/>
      <c r="D18" s="132"/>
      <c r="E18" s="132"/>
    </row>
    <row r="19" spans="1:5" s="153" customFormat="1" ht="30" customHeight="1">
      <c r="A19" s="57" t="s">
        <v>599</v>
      </c>
      <c r="B19" s="106">
        <v>20</v>
      </c>
      <c r="C19" s="132"/>
      <c r="D19" s="132"/>
      <c r="E19" s="132"/>
    </row>
    <row r="20" spans="1:5" s="153" customFormat="1" ht="30" customHeight="1">
      <c r="A20" s="57" t="s">
        <v>600</v>
      </c>
      <c r="B20" s="106">
        <v>9</v>
      </c>
      <c r="C20" s="132"/>
      <c r="D20" s="132"/>
      <c r="E20" s="132"/>
    </row>
    <row r="21" spans="1:5" s="153" customFormat="1" ht="30" customHeight="1">
      <c r="A21" s="57" t="s">
        <v>601</v>
      </c>
      <c r="B21" s="106">
        <v>10</v>
      </c>
      <c r="C21" s="132"/>
      <c r="D21" s="132"/>
      <c r="E21" s="132"/>
    </row>
    <row r="22" spans="1:5" s="153" customFormat="1" ht="30" customHeight="1">
      <c r="A22" s="57" t="s">
        <v>602</v>
      </c>
      <c r="B22" s="106">
        <v>13</v>
      </c>
      <c r="C22" s="132"/>
      <c r="D22" s="132"/>
      <c r="E22" s="132"/>
    </row>
    <row r="23" spans="1:5" s="153" customFormat="1" ht="30" customHeight="1">
      <c r="A23" s="57" t="s">
        <v>603</v>
      </c>
      <c r="B23" s="106">
        <v>20</v>
      </c>
      <c r="C23" s="160"/>
      <c r="D23" s="165"/>
      <c r="E23" s="160"/>
    </row>
    <row r="24" spans="1:5" s="153" customFormat="1" ht="30" customHeight="1">
      <c r="A24" s="57" t="s">
        <v>604</v>
      </c>
      <c r="B24" s="106">
        <v>22</v>
      </c>
      <c r="C24" s="160"/>
      <c r="D24" s="165"/>
      <c r="E24" s="160"/>
    </row>
    <row r="25" spans="1:5" ht="31.5" customHeight="1">
      <c r="A25" s="123"/>
      <c r="B25" s="141"/>
      <c r="C25" s="140"/>
      <c r="D25" s="141"/>
      <c r="E25" s="140"/>
    </row>
    <row r="26" spans="1:5" ht="31.5" customHeight="1">
      <c r="A26" s="123"/>
      <c r="B26" s="141"/>
      <c r="C26" s="140"/>
      <c r="D26" s="141"/>
      <c r="E26" s="140"/>
    </row>
    <row r="27" spans="1:5" ht="31.5" customHeight="1">
      <c r="A27" s="123"/>
      <c r="B27" s="141"/>
      <c r="C27" s="140"/>
      <c r="D27" s="141"/>
      <c r="E27" s="140"/>
    </row>
    <row r="28" spans="1:5" ht="31.5" customHeight="1">
      <c r="A28" s="123"/>
      <c r="B28" s="141"/>
      <c r="C28" s="140"/>
      <c r="D28" s="141"/>
      <c r="E28" s="140"/>
    </row>
    <row r="29" spans="1:5" ht="31.5" customHeight="1">
      <c r="A29" s="123"/>
      <c r="B29" s="141"/>
      <c r="C29" s="140"/>
      <c r="D29" s="141"/>
      <c r="E29" s="140"/>
    </row>
    <row r="30" spans="1:5" ht="31.5" customHeight="1">
      <c r="A30" s="123"/>
      <c r="B30" s="141"/>
      <c r="C30" s="140"/>
      <c r="D30" s="141"/>
      <c r="E30" s="140"/>
    </row>
    <row r="31" spans="1:5" ht="31.5" customHeight="1">
      <c r="A31" s="123"/>
      <c r="B31" s="141"/>
      <c r="C31" s="140"/>
      <c r="D31" s="141"/>
      <c r="E31" s="140"/>
    </row>
    <row r="32" spans="1:5" ht="31.5" customHeight="1">
      <c r="A32" s="123"/>
      <c r="B32" s="141"/>
      <c r="C32" s="140"/>
      <c r="D32" s="141"/>
      <c r="E32" s="140"/>
    </row>
    <row r="33" spans="1:5" ht="31.5" customHeight="1">
      <c r="A33" s="123"/>
      <c r="B33" s="141"/>
      <c r="C33" s="140"/>
      <c r="D33" s="141"/>
      <c r="E33" s="140"/>
    </row>
    <row r="34" spans="1:5" ht="31.5" customHeight="1">
      <c r="A34" s="123"/>
      <c r="B34" s="141"/>
      <c r="C34" s="140"/>
      <c r="D34" s="141"/>
      <c r="E34" s="140"/>
    </row>
    <row r="35" spans="1:5" ht="31.5" customHeight="1">
      <c r="A35" s="123"/>
      <c r="B35" s="141"/>
      <c r="C35" s="140"/>
      <c r="D35" s="141"/>
      <c r="E35" s="140"/>
    </row>
    <row r="36" spans="1:5" ht="31.5" customHeight="1">
      <c r="A36" s="123"/>
      <c r="B36" s="141"/>
      <c r="C36" s="140"/>
      <c r="D36" s="141"/>
      <c r="E36" s="140"/>
    </row>
    <row r="37" spans="1:5" ht="31.5" customHeight="1">
      <c r="A37" s="123"/>
      <c r="B37" s="141"/>
      <c r="C37" s="140"/>
      <c r="D37" s="141"/>
      <c r="E37" s="140"/>
    </row>
    <row r="38" spans="1:5" ht="31.5" customHeight="1">
      <c r="A38" s="123"/>
      <c r="B38" s="141"/>
      <c r="C38" s="140"/>
      <c r="D38" s="141"/>
      <c r="E38" s="140"/>
    </row>
    <row r="39" spans="1:5" ht="31.5" customHeight="1">
      <c r="A39" s="123"/>
      <c r="B39" s="141"/>
      <c r="C39" s="140"/>
      <c r="D39" s="141"/>
      <c r="E39" s="140"/>
    </row>
    <row r="40" spans="1:5" ht="31.5" customHeight="1">
      <c r="A40" s="123"/>
      <c r="B40" s="141"/>
      <c r="C40" s="140"/>
      <c r="D40" s="141"/>
      <c r="E40" s="140"/>
    </row>
    <row r="41" spans="1:5" ht="31.5" customHeight="1">
      <c r="A41" s="123"/>
      <c r="B41" s="141"/>
      <c r="C41" s="140"/>
      <c r="D41" s="141"/>
      <c r="E41" s="140"/>
    </row>
    <row r="42" spans="1:5" ht="31.5" customHeight="1">
      <c r="A42" s="123"/>
      <c r="B42" s="141"/>
      <c r="C42" s="140"/>
      <c r="D42" s="141"/>
      <c r="E42" s="140"/>
    </row>
    <row r="43" spans="1:5" ht="31.5" customHeight="1">
      <c r="A43" s="123"/>
      <c r="B43" s="141"/>
      <c r="C43" s="140"/>
      <c r="D43" s="141"/>
      <c r="E43" s="140"/>
    </row>
    <row r="44" spans="1:5" ht="31.5" customHeight="1">
      <c r="A44" s="123"/>
      <c r="B44" s="141"/>
      <c r="C44" s="140"/>
      <c r="D44" s="141"/>
      <c r="E44" s="140"/>
    </row>
    <row r="45" spans="1:5" ht="31.5" customHeight="1">
      <c r="A45" s="123"/>
      <c r="B45" s="141"/>
      <c r="C45" s="140"/>
      <c r="D45" s="141"/>
      <c r="E45" s="140"/>
    </row>
    <row r="46" spans="1:5" ht="31.5" customHeight="1">
      <c r="A46" s="123"/>
      <c r="B46" s="141"/>
      <c r="C46" s="140"/>
      <c r="D46" s="141"/>
      <c r="E46" s="140"/>
    </row>
    <row r="47" spans="1:5" ht="31.5" customHeight="1">
      <c r="A47" s="123"/>
      <c r="B47" s="141"/>
      <c r="C47" s="140"/>
      <c r="D47" s="141"/>
      <c r="E47" s="140"/>
    </row>
    <row r="48" spans="1:5" ht="31.5" customHeight="1">
      <c r="A48" s="123"/>
      <c r="B48" s="141"/>
      <c r="C48" s="140"/>
      <c r="D48" s="141"/>
      <c r="E48" s="140"/>
    </row>
    <row r="49" spans="1:5" ht="31.5" customHeight="1">
      <c r="A49" s="123"/>
      <c r="B49" s="141"/>
      <c r="C49" s="140"/>
      <c r="D49" s="141"/>
      <c r="E49" s="140"/>
    </row>
  </sheetData>
  <mergeCells count="3">
    <mergeCell ref="A1:E1"/>
    <mergeCell ref="A2:A3"/>
    <mergeCell ref="B2:E2"/>
  </mergeCells>
  <phoneticPr fontId="9" type="noConversion"/>
  <printOptions horizontalCentered="1"/>
  <pageMargins left="0.62986111111111098" right="0.47222222222222199" top="0.82638888888888895" bottom="0.70833333333333304" header="0.51180555555555596" footer="0.5118055555555559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7</vt:i4>
      </vt:variant>
    </vt:vector>
  </HeadingPairs>
  <TitlesOfParts>
    <vt:vector size="28" baseType="lpstr">
      <vt:lpstr>普通高中</vt:lpstr>
      <vt:lpstr>体优</vt:lpstr>
      <vt:lpstr>艺优</vt:lpstr>
      <vt:lpstr>和平</vt:lpstr>
      <vt:lpstr>沈河</vt:lpstr>
      <vt:lpstr>大东</vt:lpstr>
      <vt:lpstr>皇姑</vt:lpstr>
      <vt:lpstr>铁西</vt:lpstr>
      <vt:lpstr>苏家屯</vt:lpstr>
      <vt:lpstr>浑南</vt:lpstr>
      <vt:lpstr>沈北</vt:lpstr>
      <vt:lpstr>于洪</vt:lpstr>
      <vt:lpstr>辽中</vt:lpstr>
      <vt:lpstr>康平</vt:lpstr>
      <vt:lpstr>法库</vt:lpstr>
      <vt:lpstr>新民</vt:lpstr>
      <vt:lpstr>朝一中</vt:lpstr>
      <vt:lpstr>中职-初中</vt:lpstr>
      <vt:lpstr>中职-高中</vt:lpstr>
      <vt:lpstr>技校1</vt:lpstr>
      <vt:lpstr>技校2</vt:lpstr>
      <vt:lpstr>普通高中!Print_Area</vt:lpstr>
      <vt:lpstr>'中职-初中'!Print_Area</vt:lpstr>
      <vt:lpstr>技校1!Print_Titles</vt:lpstr>
      <vt:lpstr>技校2!Print_Titles</vt:lpstr>
      <vt:lpstr>普通高中!Print_Titles</vt:lpstr>
      <vt:lpstr>体优!Print_Titles</vt:lpstr>
      <vt:lpstr>艺优!Print_Titles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倪左</dc:creator>
  <cp:lastModifiedBy>余生</cp:lastModifiedBy>
  <cp:lastPrinted>2021-06-10T10:17:52Z</cp:lastPrinted>
  <dcterms:created xsi:type="dcterms:W3CDTF">2013-05-20T02:31:00Z</dcterms:created>
  <dcterms:modified xsi:type="dcterms:W3CDTF">2021-06-18T07:58:37Z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